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0" yWindow="220" windowWidth="9920" windowHeight="2850" tabRatio="904"/>
  </bookViews>
  <sheets>
    <sheet name="оглавление" sheetId="55" r:id="rId1"/>
    <sheet name="Безоп гидротех соор" sheetId="1" r:id="rId2"/>
    <sheet name="ФЦП разв водохоз компл" sheetId="2" r:id="rId3"/>
    <sheet name="Охр.ок.среды" sheetId="3" r:id="rId4"/>
    <sheet name="Воин захоронения" sheetId="4" r:id="rId5"/>
    <sheet name="Иниц бюджетир" sheetId="5" r:id="rId6"/>
    <sheet name="Сокращ непригод жилф (фонд)" sheetId="6" r:id="rId7"/>
    <sheet name="Сокращ непригод жилф (бюджет)" sheetId="7" r:id="rId8"/>
    <sheet name="Подг.к зиме" sheetId="8" r:id="rId9"/>
    <sheet name="ТЭК соф.КВ" sheetId="56" r:id="rId10"/>
    <sheet name="ТЭК соф.КВ (сточн)" sheetId="9" r:id="rId11"/>
    <sheet name="Гор.среда" sheetId="10" r:id="rId12"/>
    <sheet name="ТЭК рек объектов водоснаб (2)" sheetId="12" r:id="rId13"/>
    <sheet name="ТЭК рек объектов водоснаб" sheetId="11" r:id="rId14"/>
    <sheet name="Культ модерн шк искусс" sheetId="13" r:id="rId15"/>
    <sheet name="Культ.молод.политика 0709" sheetId="14" r:id="rId16"/>
    <sheet name="Культ.развитие 0801" sheetId="15" r:id="rId17"/>
    <sheet name="Культ.капы 0801" sheetId="16" r:id="rId18"/>
    <sheet name="Культ.дома культ." sheetId="17" r:id="rId19"/>
    <sheet name="Культ.поддержка 0801" sheetId="18" r:id="rId20"/>
    <sheet name="Обр.доступная среда 0701" sheetId="19" r:id="rId21"/>
    <sheet name="Обр.развитие 0702" sheetId="20" r:id="rId22"/>
    <sheet name="Обр цифр среда 0702" sheetId="21" r:id="rId23"/>
    <sheet name="Обр брендбук 0702 " sheetId="22" r:id="rId24"/>
    <sheet name="Обр горячее питан" sheetId="24" r:id="rId25"/>
    <sheet name="Обр благоустр. зданий" sheetId="23" r:id="rId26"/>
    <sheet name="Обр.условия для физры" sheetId="25" r:id="rId27"/>
    <sheet name="Обр новые места (55200)" sheetId="26" r:id="rId28"/>
    <sheet name="Обр новые места (54910)" sheetId="27" r:id="rId29"/>
    <sheet name="Озд.компания" sheetId="28" r:id="rId30"/>
    <sheet name="Обр рем кровель 0709" sheetId="29" r:id="rId31"/>
    <sheet name="Обр замена окон 0709" sheetId="30" r:id="rId32"/>
    <sheet name="Обр благоустр моногород0709" sheetId="31" r:id="rId33"/>
    <sheet name="СХ развит.сел.территор 0503" sheetId="33" r:id="rId34"/>
    <sheet name="СХ развит.сел.территор 1403" sheetId="34" r:id="rId35"/>
    <sheet name="Д стр разв села 0409 073В2R3720" sheetId="35" r:id="rId36"/>
    <sheet name="0409_1932116160" sheetId="36" r:id="rId37"/>
    <sheet name="0409_1932116170" sheetId="37" r:id="rId38"/>
    <sheet name="0409 194F116160" sheetId="57" r:id="rId39"/>
    <sheet name="0409_194F150210" sheetId="38" r:id="rId40"/>
    <sheet name="0409_194F15021F" sheetId="39" r:id="rId41"/>
    <sheet name="0409_4011118650" sheetId="58" r:id="rId42"/>
    <sheet name="0502 07 3 В1 R5760" sheetId="40" r:id="rId43"/>
    <sheet name="0502_1911711270" sheetId="41" r:id="rId44"/>
    <sheet name="0502_19214(+17 18 19)11270" sheetId="42" r:id="rId45"/>
    <sheet name=" 0701 160Р211270" sheetId="43" r:id="rId46"/>
    <sheet name="0701_160P252320" sheetId="44" r:id="rId47"/>
    <sheet name="0702 160141127" sheetId="59" r:id="rId48"/>
    <sheet name="0702 200E155200" sheetId="45" r:id="rId49"/>
    <sheet name="1102 250141127" sheetId="46" r:id="rId50"/>
    <sheet name="Жилье молодым" sheetId="47" r:id="rId51"/>
    <sheet name="Развит.физкульт(0703)" sheetId="48" r:id="rId52"/>
    <sheet name="Развит.физкульт(1101)" sheetId="49" r:id="rId53"/>
    <sheet name="оснащ спорт-оборуд 1102" sheetId="50" r:id="rId54"/>
    <sheet name="Развит.физкульт(1102)" sheetId="51" r:id="rId55"/>
    <sheet name="Спорт резерв 1103" sheetId="53" r:id="rId56"/>
    <sheet name="приобр спорт-оборуд 1103" sheetId="52" r:id="rId57"/>
    <sheet name="Гос под мал предпр" sheetId="54" r:id="rId58"/>
  </sheets>
  <definedNames>
    <definedName name="_xlnm._FilterDatabase" localSheetId="8" hidden="1">'Подг.к зиме'!$A$3:$E$37</definedName>
    <definedName name="_xlnm._FilterDatabase" localSheetId="2" hidden="1">'ФЦП разв водохоз компл'!$A$3:$G$40</definedName>
  </definedNames>
  <calcPr calcId="145621"/>
</workbook>
</file>

<file path=xl/calcChain.xml><?xml version="1.0" encoding="utf-8"?>
<calcChain xmlns="http://schemas.openxmlformats.org/spreadsheetml/2006/main">
  <c r="L55" i="55" l="1"/>
  <c r="M55" i="55"/>
  <c r="L56" i="55"/>
  <c r="M56" i="55"/>
  <c r="L57" i="55"/>
  <c r="M57" i="55"/>
  <c r="K57" i="55"/>
  <c r="K56" i="55"/>
  <c r="K55" i="55"/>
  <c r="B15" i="46"/>
  <c r="D37" i="59"/>
  <c r="C37" i="59"/>
  <c r="F37" i="59" s="1"/>
  <c r="B37" i="59"/>
  <c r="E37" i="59" s="1"/>
  <c r="F36" i="59"/>
  <c r="E36" i="59"/>
  <c r="F35" i="59"/>
  <c r="E35" i="59"/>
  <c r="F34" i="59"/>
  <c r="E34" i="59"/>
  <c r="F33" i="59"/>
  <c r="E33" i="59"/>
  <c r="F32" i="59"/>
  <c r="E32" i="59"/>
  <c r="F31" i="59"/>
  <c r="E31" i="59"/>
  <c r="F30" i="59"/>
  <c r="E30" i="59"/>
  <c r="F29" i="59"/>
  <c r="E29" i="59"/>
  <c r="F28" i="59"/>
  <c r="E28" i="59"/>
  <c r="F27" i="59"/>
  <c r="E27" i="59"/>
  <c r="F26" i="59"/>
  <c r="E26" i="59"/>
  <c r="F25" i="59"/>
  <c r="E25" i="59"/>
  <c r="F24" i="59"/>
  <c r="E24" i="59"/>
  <c r="F23" i="59"/>
  <c r="E23" i="59"/>
  <c r="F22" i="59"/>
  <c r="E22" i="59"/>
  <c r="F21" i="59"/>
  <c r="E21" i="59"/>
  <c r="F20" i="59"/>
  <c r="E20" i="59"/>
  <c r="F19" i="59"/>
  <c r="E19" i="59"/>
  <c r="F18" i="59"/>
  <c r="E18" i="59"/>
  <c r="F17" i="59"/>
  <c r="E17" i="59"/>
  <c r="F16" i="59"/>
  <c r="E16" i="59"/>
  <c r="F15" i="59"/>
  <c r="E15" i="59"/>
  <c r="F14" i="59"/>
  <c r="E14" i="59"/>
  <c r="F13" i="59"/>
  <c r="E13" i="59"/>
  <c r="F12" i="59"/>
  <c r="E12" i="59"/>
  <c r="F11" i="59"/>
  <c r="E11" i="59"/>
  <c r="F10" i="59"/>
  <c r="E10" i="59"/>
  <c r="F9" i="59"/>
  <c r="E9" i="59"/>
  <c r="F8" i="59"/>
  <c r="E8" i="59"/>
  <c r="F7" i="59"/>
  <c r="E7" i="59"/>
  <c r="F6" i="59"/>
  <c r="E6" i="59"/>
  <c r="F5" i="59"/>
  <c r="E5" i="59"/>
  <c r="F4" i="59"/>
  <c r="E4" i="59"/>
  <c r="L54" i="55"/>
  <c r="M54" i="55"/>
  <c r="K54" i="55"/>
  <c r="L53" i="55"/>
  <c r="M53" i="55"/>
  <c r="K53" i="55"/>
  <c r="L49" i="55"/>
  <c r="M49" i="55"/>
  <c r="K49" i="55"/>
  <c r="B19" i="42"/>
  <c r="C9" i="42"/>
  <c r="L48" i="55"/>
  <c r="M48" i="55"/>
  <c r="K48" i="55"/>
  <c r="L46" i="55"/>
  <c r="M46" i="55"/>
  <c r="L47" i="55"/>
  <c r="M47" i="55"/>
  <c r="K47" i="55"/>
  <c r="K46" i="55"/>
  <c r="D6" i="58"/>
  <c r="C6" i="58"/>
  <c r="F6" i="58" s="1"/>
  <c r="B6" i="58"/>
  <c r="E6" i="58" s="1"/>
  <c r="F5" i="58"/>
  <c r="E5" i="58"/>
  <c r="F4" i="58"/>
  <c r="E4" i="58"/>
  <c r="L43" i="55"/>
  <c r="M43" i="55"/>
  <c r="L44" i="55"/>
  <c r="M44" i="55"/>
  <c r="L45" i="55"/>
  <c r="M45" i="55"/>
  <c r="K44" i="55"/>
  <c r="K43" i="55"/>
  <c r="D37" i="57"/>
  <c r="C37" i="57"/>
  <c r="B37" i="57"/>
  <c r="E37" i="57" s="1"/>
  <c r="F36" i="57"/>
  <c r="E36" i="57"/>
  <c r="F35" i="57"/>
  <c r="E35" i="57"/>
  <c r="F34" i="57"/>
  <c r="E34" i="57"/>
  <c r="F33" i="57"/>
  <c r="E33" i="57"/>
  <c r="F32" i="57"/>
  <c r="E32" i="57"/>
  <c r="F31" i="57"/>
  <c r="E31" i="57"/>
  <c r="F30" i="57"/>
  <c r="E30" i="57"/>
  <c r="F29" i="57"/>
  <c r="E29" i="57"/>
  <c r="F28" i="57"/>
  <c r="E28" i="57"/>
  <c r="F27" i="57"/>
  <c r="E27" i="57"/>
  <c r="F26" i="57"/>
  <c r="E26" i="57"/>
  <c r="F25" i="57"/>
  <c r="E25" i="57"/>
  <c r="F24" i="57"/>
  <c r="E24" i="57"/>
  <c r="F23" i="57"/>
  <c r="E23" i="57"/>
  <c r="F22" i="57"/>
  <c r="E22" i="57"/>
  <c r="F21" i="57"/>
  <c r="E21" i="57"/>
  <c r="F20" i="57"/>
  <c r="E20" i="57"/>
  <c r="F19" i="57"/>
  <c r="E19" i="57"/>
  <c r="F18" i="57"/>
  <c r="E18" i="57"/>
  <c r="F17" i="57"/>
  <c r="E17" i="57"/>
  <c r="F16" i="57"/>
  <c r="E16" i="57"/>
  <c r="F15" i="57"/>
  <c r="E15" i="57"/>
  <c r="F14" i="57"/>
  <c r="E14" i="57"/>
  <c r="F13" i="57"/>
  <c r="E13" i="57"/>
  <c r="F12" i="57"/>
  <c r="E12" i="57"/>
  <c r="F11" i="57"/>
  <c r="E11" i="57"/>
  <c r="F10" i="57"/>
  <c r="E10" i="57"/>
  <c r="F9" i="57"/>
  <c r="E9" i="57"/>
  <c r="F8" i="57"/>
  <c r="E8" i="57"/>
  <c r="F7" i="57"/>
  <c r="E7" i="57"/>
  <c r="F6" i="57"/>
  <c r="E6" i="57"/>
  <c r="F5" i="57"/>
  <c r="E5" i="57"/>
  <c r="F4" i="57"/>
  <c r="E4" i="57"/>
  <c r="L42" i="55"/>
  <c r="M42" i="55"/>
  <c r="K42" i="55"/>
  <c r="E37" i="37"/>
  <c r="F37" i="37"/>
  <c r="E38" i="37"/>
  <c r="F38" i="37"/>
  <c r="E39" i="37"/>
  <c r="F39" i="37"/>
  <c r="E40" i="37"/>
  <c r="F40" i="37"/>
  <c r="E41" i="37"/>
  <c r="F41" i="37"/>
  <c r="E42" i="37"/>
  <c r="F42" i="37"/>
  <c r="E43" i="37"/>
  <c r="F43" i="37"/>
  <c r="E44" i="37"/>
  <c r="F44" i="37"/>
  <c r="E45" i="37"/>
  <c r="F45" i="37"/>
  <c r="F46" i="37"/>
  <c r="B46" i="37"/>
  <c r="E46" i="37" s="1"/>
  <c r="L40" i="55"/>
  <c r="M40" i="55"/>
  <c r="L41" i="55"/>
  <c r="M41" i="55"/>
  <c r="K41" i="55"/>
  <c r="K40" i="55"/>
  <c r="L58" i="55"/>
  <c r="M58" i="55"/>
  <c r="K58" i="55"/>
  <c r="L64" i="55"/>
  <c r="M64" i="55"/>
  <c r="L59" i="55"/>
  <c r="M59" i="55"/>
  <c r="L60" i="55"/>
  <c r="M60" i="55"/>
  <c r="L61" i="55"/>
  <c r="M61" i="55"/>
  <c r="K61" i="55"/>
  <c r="K60" i="55"/>
  <c r="K59" i="55"/>
  <c r="L65" i="55"/>
  <c r="M65" i="55"/>
  <c r="K65" i="55"/>
  <c r="B10" i="54"/>
  <c r="C10" i="54"/>
  <c r="L38" i="55"/>
  <c r="M38" i="55"/>
  <c r="L39" i="55"/>
  <c r="M39" i="55"/>
  <c r="K39" i="55"/>
  <c r="K38" i="55"/>
  <c r="B12" i="33"/>
  <c r="L37" i="55"/>
  <c r="M37" i="55"/>
  <c r="K37" i="55"/>
  <c r="L36" i="55"/>
  <c r="M36" i="55"/>
  <c r="K36" i="55"/>
  <c r="F37" i="57" l="1"/>
  <c r="L35" i="55"/>
  <c r="M35" i="55"/>
  <c r="K35" i="55"/>
  <c r="L34" i="55"/>
  <c r="M34" i="55"/>
  <c r="K34" i="55"/>
  <c r="L33" i="55"/>
  <c r="M33" i="55"/>
  <c r="K33" i="55"/>
  <c r="L32" i="55"/>
  <c r="M32" i="55"/>
  <c r="K32" i="55"/>
  <c r="L31" i="55"/>
  <c r="M31" i="55"/>
  <c r="K31" i="55"/>
  <c r="L30" i="55"/>
  <c r="M30" i="55"/>
  <c r="K30" i="55"/>
  <c r="L29" i="55"/>
  <c r="M29" i="55"/>
  <c r="K29" i="55"/>
  <c r="L28" i="55"/>
  <c r="K28" i="55"/>
  <c r="L27" i="55"/>
  <c r="M27" i="55"/>
  <c r="K27" i="55"/>
  <c r="L26" i="55"/>
  <c r="M26" i="55"/>
  <c r="K26" i="55"/>
  <c r="L25" i="55"/>
  <c r="M25" i="55"/>
  <c r="K25" i="55"/>
  <c r="L24" i="55"/>
  <c r="M24" i="55"/>
  <c r="K24" i="55"/>
  <c r="L23" i="55"/>
  <c r="M23" i="55"/>
  <c r="K23" i="55"/>
  <c r="E5" i="16"/>
  <c r="F5" i="16"/>
  <c r="E6" i="16"/>
  <c r="F6" i="16"/>
  <c r="B6" i="16"/>
  <c r="L22" i="55"/>
  <c r="M22" i="55"/>
  <c r="K22" i="55"/>
  <c r="L19" i="55"/>
  <c r="M19" i="55"/>
  <c r="K19" i="55"/>
  <c r="L18" i="55"/>
  <c r="M18" i="55"/>
  <c r="K18" i="55"/>
  <c r="E6" i="12"/>
  <c r="F6" i="12"/>
  <c r="B7" i="12"/>
  <c r="E7" i="12" s="1"/>
  <c r="B6" i="11"/>
  <c r="L17" i="55"/>
  <c r="M17" i="55"/>
  <c r="K17" i="55"/>
  <c r="E35" i="10"/>
  <c r="F35" i="10"/>
  <c r="E36" i="10"/>
  <c r="F36" i="10"/>
  <c r="E37" i="10"/>
  <c r="F37" i="10"/>
  <c r="E38" i="10"/>
  <c r="F38" i="10"/>
  <c r="E39" i="10"/>
  <c r="F39" i="10"/>
  <c r="E40" i="10"/>
  <c r="F40" i="10"/>
  <c r="C41" i="10"/>
  <c r="D41" i="10"/>
  <c r="E41" i="10" s="1"/>
  <c r="B41" i="10"/>
  <c r="L16" i="55"/>
  <c r="M16" i="55"/>
  <c r="K16" i="55"/>
  <c r="E7" i="9"/>
  <c r="F7" i="9"/>
  <c r="E8" i="9"/>
  <c r="F8" i="9"/>
  <c r="E4" i="9"/>
  <c r="F4" i="9"/>
  <c r="E5" i="9"/>
  <c r="F5" i="9"/>
  <c r="B10" i="9"/>
  <c r="L15" i="55"/>
  <c r="M15" i="55"/>
  <c r="K15" i="55"/>
  <c r="F15" i="56"/>
  <c r="E15" i="56"/>
  <c r="F14" i="56"/>
  <c r="E14" i="56"/>
  <c r="F13" i="56"/>
  <c r="E13" i="56"/>
  <c r="F12" i="56"/>
  <c r="E12" i="56"/>
  <c r="F11" i="56"/>
  <c r="E11" i="56"/>
  <c r="F10" i="56"/>
  <c r="E10" i="56"/>
  <c r="F9" i="56"/>
  <c r="E9" i="56"/>
  <c r="F8" i="56"/>
  <c r="E8" i="56"/>
  <c r="F7" i="56"/>
  <c r="E7" i="56"/>
  <c r="F6" i="56"/>
  <c r="E6" i="56"/>
  <c r="F5" i="56"/>
  <c r="E5" i="56"/>
  <c r="F4" i="56"/>
  <c r="E4" i="56"/>
  <c r="C16" i="56"/>
  <c r="F16" i="56" s="1"/>
  <c r="B16" i="56"/>
  <c r="D16" i="56"/>
  <c r="E36" i="8"/>
  <c r="F36" i="8"/>
  <c r="E31" i="8"/>
  <c r="F31" i="8"/>
  <c r="E21" i="8"/>
  <c r="F21" i="8"/>
  <c r="E22" i="8"/>
  <c r="F22" i="8"/>
  <c r="E23" i="8"/>
  <c r="F23" i="8"/>
  <c r="E24" i="8"/>
  <c r="F24" i="8"/>
  <c r="E25" i="8"/>
  <c r="F25" i="8"/>
  <c r="E19" i="8"/>
  <c r="F19" i="8"/>
  <c r="B37" i="8"/>
  <c r="E13" i="8"/>
  <c r="F13" i="8"/>
  <c r="L13" i="55"/>
  <c r="K13" i="55"/>
  <c r="E10" i="7"/>
  <c r="F10" i="7"/>
  <c r="B11" i="7"/>
  <c r="F41" i="10" l="1"/>
  <c r="E16" i="56"/>
  <c r="K14" i="55"/>
  <c r="L20" i="55"/>
  <c r="M20" i="55"/>
  <c r="L21" i="55"/>
  <c r="M21" i="55"/>
  <c r="K21" i="55"/>
  <c r="L12" i="55"/>
  <c r="K12" i="55"/>
  <c r="M9" i="55"/>
  <c r="L9" i="55"/>
  <c r="K9" i="55"/>
  <c r="E10" i="6"/>
  <c r="F10" i="6"/>
  <c r="B11" i="6"/>
  <c r="E37" i="5"/>
  <c r="F37" i="5"/>
  <c r="E38" i="5"/>
  <c r="F38" i="5"/>
  <c r="E39" i="5"/>
  <c r="F39" i="5"/>
  <c r="E40" i="5"/>
  <c r="F40" i="5"/>
  <c r="E41" i="5"/>
  <c r="F41" i="5"/>
  <c r="E42" i="5"/>
  <c r="F42" i="5"/>
  <c r="E43" i="5"/>
  <c r="F43" i="5"/>
  <c r="E44" i="5"/>
  <c r="F44" i="5"/>
  <c r="E45" i="5"/>
  <c r="F45" i="5"/>
  <c r="E46" i="5"/>
  <c r="F46" i="5"/>
  <c r="E47" i="5"/>
  <c r="F47" i="5"/>
  <c r="E48" i="5"/>
  <c r="F48" i="5"/>
  <c r="E49" i="5"/>
  <c r="F49" i="5"/>
  <c r="E50" i="5"/>
  <c r="F50" i="5"/>
  <c r="E51" i="5"/>
  <c r="F51" i="5"/>
  <c r="E52" i="5"/>
  <c r="F52" i="5"/>
  <c r="E53" i="5"/>
  <c r="F53" i="5"/>
  <c r="E54" i="5"/>
  <c r="F54" i="5"/>
  <c r="E55" i="5"/>
  <c r="F55" i="5"/>
  <c r="E56" i="5"/>
  <c r="F56" i="5"/>
  <c r="E57" i="5"/>
  <c r="F57" i="5"/>
  <c r="E58" i="5"/>
  <c r="F58" i="5"/>
  <c r="E59" i="5"/>
  <c r="F59" i="5"/>
  <c r="E60" i="5"/>
  <c r="F60" i="5"/>
  <c r="E61" i="5"/>
  <c r="F61" i="5"/>
  <c r="E62" i="5"/>
  <c r="F62"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E88" i="5"/>
  <c r="F88" i="5"/>
  <c r="E89" i="5"/>
  <c r="F89" i="5"/>
  <c r="E90" i="5"/>
  <c r="F90" i="5"/>
  <c r="B91" i="5"/>
  <c r="K11" i="55" s="1"/>
  <c r="B44" i="4"/>
  <c r="E26" i="4"/>
  <c r="F26" i="4"/>
  <c r="E27" i="4"/>
  <c r="F27" i="4"/>
  <c r="E28" i="4"/>
  <c r="F28" i="4"/>
  <c r="E29" i="4"/>
  <c r="F29" i="4"/>
  <c r="E30" i="4"/>
  <c r="F30" i="4"/>
  <c r="E31" i="4"/>
  <c r="F31" i="4"/>
  <c r="E32" i="4"/>
  <c r="F32" i="4"/>
  <c r="E33" i="4"/>
  <c r="F33" i="4"/>
  <c r="E34" i="4"/>
  <c r="F34" i="4"/>
  <c r="E35" i="4"/>
  <c r="F35" i="4"/>
  <c r="E36" i="4"/>
  <c r="F36" i="4"/>
  <c r="E37" i="4"/>
  <c r="F37" i="4"/>
  <c r="E38" i="4"/>
  <c r="F38" i="4"/>
  <c r="E39" i="4"/>
  <c r="F39" i="4"/>
  <c r="E40" i="4"/>
  <c r="F40" i="4"/>
  <c r="E41" i="4"/>
  <c r="F41" i="4"/>
  <c r="E42" i="4"/>
  <c r="F42" i="4"/>
  <c r="E43" i="4"/>
  <c r="F43" i="4"/>
  <c r="L8" i="55"/>
  <c r="M8" i="55"/>
  <c r="K8" i="55"/>
  <c r="B8" i="3"/>
  <c r="E37" i="2"/>
  <c r="F37" i="2"/>
  <c r="E38" i="2"/>
  <c r="F38" i="2"/>
  <c r="E39" i="2"/>
  <c r="F39" i="2"/>
  <c r="B40" i="2"/>
  <c r="E36" i="1"/>
  <c r="F36" i="1"/>
  <c r="E37" i="1"/>
  <c r="F37" i="1"/>
  <c r="B38" i="1"/>
  <c r="K6" i="55" s="1"/>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7" i="3"/>
  <c r="E7" i="3"/>
  <c r="F6" i="3"/>
  <c r="E6" i="3"/>
  <c r="F5" i="3"/>
  <c r="E5" i="3"/>
  <c r="F4" i="3"/>
  <c r="E4" i="3"/>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F6" i="4"/>
  <c r="E6" i="4"/>
  <c r="F5" i="4"/>
  <c r="E5" i="4"/>
  <c r="F4" i="4"/>
  <c r="E4" i="4"/>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E4" i="5"/>
  <c r="F9" i="6"/>
  <c r="E9" i="6"/>
  <c r="F8" i="6"/>
  <c r="E8" i="6"/>
  <c r="F7" i="6"/>
  <c r="E7" i="6"/>
  <c r="F6" i="6"/>
  <c r="E6" i="6"/>
  <c r="F5" i="6"/>
  <c r="E5" i="6"/>
  <c r="F4" i="6"/>
  <c r="E4" i="6"/>
  <c r="F9" i="7"/>
  <c r="E9" i="7"/>
  <c r="F8" i="7"/>
  <c r="E8" i="7"/>
  <c r="F7" i="7"/>
  <c r="E7" i="7"/>
  <c r="F6" i="7"/>
  <c r="E6" i="7"/>
  <c r="F5" i="7"/>
  <c r="E5" i="7"/>
  <c r="F4" i="7"/>
  <c r="E4" i="7"/>
  <c r="F35" i="8"/>
  <c r="E35" i="8"/>
  <c r="F34" i="8"/>
  <c r="E34" i="8"/>
  <c r="F33" i="8"/>
  <c r="E33" i="8"/>
  <c r="F32" i="8"/>
  <c r="E32" i="8"/>
  <c r="F30" i="8"/>
  <c r="E30" i="8"/>
  <c r="F29" i="8"/>
  <c r="E29" i="8"/>
  <c r="F28" i="8"/>
  <c r="E28" i="8"/>
  <c r="F27" i="8"/>
  <c r="E27" i="8"/>
  <c r="F26" i="8"/>
  <c r="E26" i="8"/>
  <c r="F20" i="8"/>
  <c r="E20" i="8"/>
  <c r="F18" i="8"/>
  <c r="E18" i="8"/>
  <c r="F17" i="8"/>
  <c r="E17" i="8"/>
  <c r="F16" i="8"/>
  <c r="E16" i="8"/>
  <c r="F15" i="8"/>
  <c r="E15" i="8"/>
  <c r="F14" i="8"/>
  <c r="E14" i="8"/>
  <c r="F12" i="8"/>
  <c r="E12" i="8"/>
  <c r="F11" i="8"/>
  <c r="E11" i="8"/>
  <c r="F10" i="8"/>
  <c r="E10" i="8"/>
  <c r="F9" i="8"/>
  <c r="E9" i="8"/>
  <c r="F8" i="8"/>
  <c r="E8" i="8"/>
  <c r="F7" i="8"/>
  <c r="E7" i="8"/>
  <c r="F6" i="8"/>
  <c r="E6" i="8"/>
  <c r="F5" i="8"/>
  <c r="E5" i="8"/>
  <c r="F4" i="8"/>
  <c r="E4" i="8"/>
  <c r="F9" i="9"/>
  <c r="E9" i="9"/>
  <c r="F6" i="9"/>
  <c r="E6" i="9"/>
  <c r="F34" i="10"/>
  <c r="E34" i="10"/>
  <c r="F33" i="10"/>
  <c r="E33" i="10"/>
  <c r="F32" i="10"/>
  <c r="E32" i="10"/>
  <c r="F31" i="10"/>
  <c r="E31" i="10"/>
  <c r="F30" i="10"/>
  <c r="E30" i="10"/>
  <c r="F29" i="10"/>
  <c r="E29" i="10"/>
  <c r="F28" i="10"/>
  <c r="E28" i="10"/>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F13" i="10"/>
  <c r="E13" i="10"/>
  <c r="F12" i="10"/>
  <c r="E12" i="10"/>
  <c r="F11" i="10"/>
  <c r="E11" i="10"/>
  <c r="F10" i="10"/>
  <c r="E10" i="10"/>
  <c r="F9" i="10"/>
  <c r="E9" i="10"/>
  <c r="F8" i="10"/>
  <c r="E8" i="10"/>
  <c r="F7" i="10"/>
  <c r="E7" i="10"/>
  <c r="F6" i="10"/>
  <c r="E6" i="10"/>
  <c r="F5" i="10"/>
  <c r="E5" i="10"/>
  <c r="F4" i="10"/>
  <c r="E4" i="10"/>
  <c r="E6" i="11"/>
  <c r="F5" i="11"/>
  <c r="E5" i="11"/>
  <c r="F4" i="11"/>
  <c r="E4" i="11"/>
  <c r="F5" i="12"/>
  <c r="E5" i="12"/>
  <c r="F4" i="12"/>
  <c r="E4" i="12"/>
  <c r="F36" i="13"/>
  <c r="E36" i="13"/>
  <c r="F35" i="13"/>
  <c r="E35" i="13"/>
  <c r="F34" i="13"/>
  <c r="E34" i="13"/>
  <c r="F33" i="13"/>
  <c r="E33" i="13"/>
  <c r="F32" i="13"/>
  <c r="E32" i="13"/>
  <c r="F31" i="13"/>
  <c r="E31" i="13"/>
  <c r="F30" i="13"/>
  <c r="E30" i="13"/>
  <c r="F29" i="13"/>
  <c r="E29" i="13"/>
  <c r="F28" i="13"/>
  <c r="E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F10" i="13"/>
  <c r="E10" i="13"/>
  <c r="F9" i="13"/>
  <c r="E9" i="13"/>
  <c r="F8" i="13"/>
  <c r="E8" i="13"/>
  <c r="F7" i="13"/>
  <c r="E7" i="13"/>
  <c r="F6" i="13"/>
  <c r="E6" i="13"/>
  <c r="F5" i="13"/>
  <c r="E5" i="13"/>
  <c r="F4" i="13"/>
  <c r="E4" i="13"/>
  <c r="F36" i="14"/>
  <c r="E36" i="14"/>
  <c r="F35" i="14"/>
  <c r="E35" i="14"/>
  <c r="F34" i="14"/>
  <c r="E34" i="14"/>
  <c r="F33" i="14"/>
  <c r="E33" i="14"/>
  <c r="F32" i="14"/>
  <c r="E32" i="14"/>
  <c r="F31" i="14"/>
  <c r="E31" i="14"/>
  <c r="F30" i="14"/>
  <c r="E30" i="14"/>
  <c r="F29" i="14"/>
  <c r="E29" i="14"/>
  <c r="F28" i="14"/>
  <c r="E28" i="14"/>
  <c r="F27" i="14"/>
  <c r="E27" i="14"/>
  <c r="F26" i="14"/>
  <c r="E26" i="14"/>
  <c r="F25" i="14"/>
  <c r="E25" i="14"/>
  <c r="F24" i="14"/>
  <c r="E24" i="14"/>
  <c r="F23" i="14"/>
  <c r="E23" i="14"/>
  <c r="F22" i="14"/>
  <c r="E22" i="14"/>
  <c r="F21" i="14"/>
  <c r="E21" i="14"/>
  <c r="F20" i="14"/>
  <c r="E20" i="14"/>
  <c r="F19" i="14"/>
  <c r="E19" i="14"/>
  <c r="F18" i="14"/>
  <c r="E18" i="14"/>
  <c r="F17" i="14"/>
  <c r="E17" i="14"/>
  <c r="F16" i="14"/>
  <c r="E16" i="14"/>
  <c r="F15" i="14"/>
  <c r="E15" i="14"/>
  <c r="F14" i="14"/>
  <c r="E14" i="14"/>
  <c r="F13" i="14"/>
  <c r="E13" i="14"/>
  <c r="F12" i="14"/>
  <c r="E12" i="14"/>
  <c r="F11" i="14"/>
  <c r="E11" i="14"/>
  <c r="F10" i="14"/>
  <c r="E10" i="14"/>
  <c r="F9" i="14"/>
  <c r="E9" i="14"/>
  <c r="F8" i="14"/>
  <c r="E8" i="14"/>
  <c r="F7" i="14"/>
  <c r="E7" i="14"/>
  <c r="F6" i="14"/>
  <c r="E6" i="14"/>
  <c r="F5" i="14"/>
  <c r="E5" i="14"/>
  <c r="F4" i="14"/>
  <c r="E4" i="14"/>
  <c r="F36" i="15"/>
  <c r="E36" i="15"/>
  <c r="F35" i="15"/>
  <c r="E35" i="15"/>
  <c r="F34" i="15"/>
  <c r="E34" i="15"/>
  <c r="F33" i="15"/>
  <c r="E33" i="15"/>
  <c r="F32" i="15"/>
  <c r="E32" i="15"/>
  <c r="F31" i="15"/>
  <c r="E31" i="15"/>
  <c r="F30" i="15"/>
  <c r="E30" i="15"/>
  <c r="F29" i="15"/>
  <c r="E29" i="15"/>
  <c r="F28" i="15"/>
  <c r="E28" i="15"/>
  <c r="F27" i="15"/>
  <c r="E27" i="15"/>
  <c r="F26" i="15"/>
  <c r="E26" i="15"/>
  <c r="F25" i="15"/>
  <c r="E25" i="15"/>
  <c r="F24" i="15"/>
  <c r="E24" i="15"/>
  <c r="F23" i="15"/>
  <c r="E23" i="15"/>
  <c r="F22" i="15"/>
  <c r="E22" i="15"/>
  <c r="F21" i="15"/>
  <c r="E21" i="15"/>
  <c r="F20" i="15"/>
  <c r="E20" i="15"/>
  <c r="F19" i="15"/>
  <c r="E19" i="15"/>
  <c r="F18" i="15"/>
  <c r="E18" i="15"/>
  <c r="F17" i="15"/>
  <c r="E17" i="15"/>
  <c r="F16" i="15"/>
  <c r="E16" i="15"/>
  <c r="F15" i="15"/>
  <c r="E15" i="15"/>
  <c r="F14" i="15"/>
  <c r="E14" i="15"/>
  <c r="F13" i="15"/>
  <c r="E13" i="15"/>
  <c r="F12" i="15"/>
  <c r="E12" i="15"/>
  <c r="F11" i="15"/>
  <c r="E11" i="15"/>
  <c r="F10" i="15"/>
  <c r="E10" i="15"/>
  <c r="F9" i="15"/>
  <c r="E9" i="15"/>
  <c r="F8" i="15"/>
  <c r="E8" i="15"/>
  <c r="F7" i="15"/>
  <c r="E7" i="15"/>
  <c r="F6" i="15"/>
  <c r="E6" i="15"/>
  <c r="F5" i="15"/>
  <c r="E5" i="15"/>
  <c r="F4" i="15"/>
  <c r="E4" i="15"/>
  <c r="F4" i="16"/>
  <c r="E4" i="16"/>
  <c r="F36" i="17"/>
  <c r="E36" i="17"/>
  <c r="F35" i="17"/>
  <c r="E35" i="17"/>
  <c r="F34" i="17"/>
  <c r="E34" i="17"/>
  <c r="F33" i="17"/>
  <c r="E33" i="17"/>
  <c r="F32" i="17"/>
  <c r="E32" i="17"/>
  <c r="F31" i="17"/>
  <c r="E31" i="17"/>
  <c r="F30" i="17"/>
  <c r="E30" i="17"/>
  <c r="F29" i="17"/>
  <c r="E29" i="17"/>
  <c r="F28" i="17"/>
  <c r="E28" i="17"/>
  <c r="F27" i="17"/>
  <c r="E27" i="17"/>
  <c r="F26" i="17"/>
  <c r="E26" i="17"/>
  <c r="F25" i="17"/>
  <c r="E25" i="17"/>
  <c r="F24" i="17"/>
  <c r="E24" i="17"/>
  <c r="F23" i="17"/>
  <c r="E23" i="17"/>
  <c r="F22" i="17"/>
  <c r="E22" i="17"/>
  <c r="F21" i="17"/>
  <c r="E21" i="17"/>
  <c r="F20" i="17"/>
  <c r="E20" i="17"/>
  <c r="F19" i="17"/>
  <c r="E19" i="17"/>
  <c r="F18" i="17"/>
  <c r="E18" i="17"/>
  <c r="F17" i="17"/>
  <c r="E17" i="17"/>
  <c r="F16" i="17"/>
  <c r="E16" i="17"/>
  <c r="F15" i="17"/>
  <c r="E15" i="17"/>
  <c r="F14" i="17"/>
  <c r="E14" i="17"/>
  <c r="F13" i="17"/>
  <c r="E13" i="17"/>
  <c r="F12" i="17"/>
  <c r="E12" i="17"/>
  <c r="F11" i="17"/>
  <c r="E11" i="17"/>
  <c r="F10" i="17"/>
  <c r="E10" i="17"/>
  <c r="F9" i="17"/>
  <c r="E9" i="17"/>
  <c r="F8" i="17"/>
  <c r="E8" i="17"/>
  <c r="F7" i="17"/>
  <c r="E7" i="17"/>
  <c r="F6" i="17"/>
  <c r="E6" i="17"/>
  <c r="F5" i="17"/>
  <c r="E5" i="17"/>
  <c r="F4" i="17"/>
  <c r="E4" i="17"/>
  <c r="F36" i="18"/>
  <c r="E36" i="18"/>
  <c r="F35" i="18"/>
  <c r="E35" i="18"/>
  <c r="F34" i="18"/>
  <c r="E34" i="18"/>
  <c r="F33" i="18"/>
  <c r="E33" i="18"/>
  <c r="F32" i="18"/>
  <c r="E32" i="18"/>
  <c r="F31" i="18"/>
  <c r="E31" i="18"/>
  <c r="F30" i="18"/>
  <c r="E30" i="18"/>
  <c r="F29" i="18"/>
  <c r="E29" i="18"/>
  <c r="F28" i="18"/>
  <c r="E28" i="18"/>
  <c r="F27" i="18"/>
  <c r="E27" i="18"/>
  <c r="F26" i="18"/>
  <c r="E26" i="18"/>
  <c r="F25" i="18"/>
  <c r="E25" i="18"/>
  <c r="F24" i="18"/>
  <c r="E24" i="18"/>
  <c r="F23" i="18"/>
  <c r="E23" i="18"/>
  <c r="F22" i="18"/>
  <c r="E22" i="18"/>
  <c r="F21" i="18"/>
  <c r="E21" i="18"/>
  <c r="F20" i="18"/>
  <c r="E20" i="18"/>
  <c r="F19" i="18"/>
  <c r="E19" i="18"/>
  <c r="F18" i="18"/>
  <c r="E18" i="18"/>
  <c r="F17" i="18"/>
  <c r="E17" i="18"/>
  <c r="F16" i="18"/>
  <c r="E16" i="18"/>
  <c r="F15" i="18"/>
  <c r="E15" i="18"/>
  <c r="F14" i="18"/>
  <c r="E14" i="18"/>
  <c r="F13" i="18"/>
  <c r="E13" i="18"/>
  <c r="F12" i="18"/>
  <c r="E12" i="18"/>
  <c r="F11" i="18"/>
  <c r="E11" i="18"/>
  <c r="F10" i="18"/>
  <c r="E10" i="18"/>
  <c r="F9" i="18"/>
  <c r="E9" i="18"/>
  <c r="F8" i="18"/>
  <c r="E8" i="18"/>
  <c r="F7" i="18"/>
  <c r="E7" i="18"/>
  <c r="F6" i="18"/>
  <c r="E6" i="18"/>
  <c r="F5" i="18"/>
  <c r="E5" i="18"/>
  <c r="F4" i="18"/>
  <c r="E4" i="18"/>
  <c r="F36" i="19"/>
  <c r="E36" i="19"/>
  <c r="F35" i="19"/>
  <c r="E35" i="19"/>
  <c r="F34" i="19"/>
  <c r="E34" i="19"/>
  <c r="F33" i="19"/>
  <c r="E33" i="19"/>
  <c r="F32" i="19"/>
  <c r="E32" i="19"/>
  <c r="F31" i="19"/>
  <c r="E31" i="19"/>
  <c r="F30" i="19"/>
  <c r="E30" i="19"/>
  <c r="F29" i="19"/>
  <c r="E29" i="19"/>
  <c r="F28" i="19"/>
  <c r="E28" i="19"/>
  <c r="F27" i="19"/>
  <c r="E27" i="19"/>
  <c r="F26" i="19"/>
  <c r="E26" i="19"/>
  <c r="F25" i="19"/>
  <c r="E25" i="19"/>
  <c r="F24" i="19"/>
  <c r="E24" i="19"/>
  <c r="F23" i="19"/>
  <c r="E23" i="19"/>
  <c r="F22" i="19"/>
  <c r="E22" i="19"/>
  <c r="F21" i="19"/>
  <c r="E21" i="19"/>
  <c r="F20" i="19"/>
  <c r="E20" i="19"/>
  <c r="F19" i="19"/>
  <c r="E19" i="19"/>
  <c r="F18" i="19"/>
  <c r="E18" i="19"/>
  <c r="F17" i="19"/>
  <c r="E17" i="19"/>
  <c r="F16" i="19"/>
  <c r="E16" i="19"/>
  <c r="F15" i="19"/>
  <c r="E15" i="19"/>
  <c r="F14" i="19"/>
  <c r="E14" i="19"/>
  <c r="F13" i="19"/>
  <c r="E13" i="19"/>
  <c r="F12" i="19"/>
  <c r="E12" i="19"/>
  <c r="F11" i="19"/>
  <c r="E11" i="19"/>
  <c r="F10" i="19"/>
  <c r="E10" i="19"/>
  <c r="F9" i="19"/>
  <c r="E9" i="19"/>
  <c r="F8" i="19"/>
  <c r="E8" i="19"/>
  <c r="F7" i="19"/>
  <c r="E7" i="19"/>
  <c r="F6" i="19"/>
  <c r="E6" i="19"/>
  <c r="F5" i="19"/>
  <c r="E5" i="19"/>
  <c r="F4" i="19"/>
  <c r="E4" i="19"/>
  <c r="F37" i="20"/>
  <c r="E37" i="20"/>
  <c r="F36" i="20"/>
  <c r="E36" i="20"/>
  <c r="F35" i="20"/>
  <c r="E35" i="20"/>
  <c r="F34" i="20"/>
  <c r="E34" i="20"/>
  <c r="F33" i="20"/>
  <c r="E33" i="20"/>
  <c r="F32" i="20"/>
  <c r="E32" i="20"/>
  <c r="F31" i="20"/>
  <c r="E31" i="20"/>
  <c r="F30" i="20"/>
  <c r="E30" i="20"/>
  <c r="F29" i="20"/>
  <c r="E29" i="20"/>
  <c r="F28" i="20"/>
  <c r="E28" i="20"/>
  <c r="F27" i="20"/>
  <c r="E27" i="20"/>
  <c r="F26" i="20"/>
  <c r="E26" i="20"/>
  <c r="F25" i="20"/>
  <c r="E25" i="20"/>
  <c r="F24" i="20"/>
  <c r="E24" i="20"/>
  <c r="F23" i="20"/>
  <c r="E23" i="20"/>
  <c r="F22" i="20"/>
  <c r="E22" i="20"/>
  <c r="F21" i="20"/>
  <c r="E21" i="20"/>
  <c r="F20" i="20"/>
  <c r="E20" i="20"/>
  <c r="F19" i="20"/>
  <c r="E19" i="20"/>
  <c r="F18" i="20"/>
  <c r="E18" i="20"/>
  <c r="F17" i="20"/>
  <c r="E17" i="20"/>
  <c r="F16" i="20"/>
  <c r="E16" i="20"/>
  <c r="F15" i="20"/>
  <c r="E15" i="20"/>
  <c r="F14" i="20"/>
  <c r="E14" i="20"/>
  <c r="F13" i="20"/>
  <c r="E13" i="20"/>
  <c r="F12" i="20"/>
  <c r="E12" i="20"/>
  <c r="F11" i="20"/>
  <c r="E11" i="20"/>
  <c r="F10" i="20"/>
  <c r="E10" i="20"/>
  <c r="F9" i="20"/>
  <c r="E9" i="20"/>
  <c r="F8" i="20"/>
  <c r="E8" i="20"/>
  <c r="F7" i="20"/>
  <c r="E7" i="20"/>
  <c r="F6" i="20"/>
  <c r="E6" i="20"/>
  <c r="F5" i="20"/>
  <c r="E5" i="20"/>
  <c r="F4" i="20"/>
  <c r="E4" i="20"/>
  <c r="E37" i="21"/>
  <c r="F36" i="21"/>
  <c r="E36" i="21"/>
  <c r="F35" i="21"/>
  <c r="E35" i="21"/>
  <c r="F34" i="21"/>
  <c r="E34" i="21"/>
  <c r="F33" i="21"/>
  <c r="E33" i="21"/>
  <c r="F32" i="21"/>
  <c r="E32" i="21"/>
  <c r="F31" i="21"/>
  <c r="E31" i="21"/>
  <c r="F30" i="21"/>
  <c r="E30" i="21"/>
  <c r="F29" i="21"/>
  <c r="E29" i="21"/>
  <c r="F28" i="21"/>
  <c r="E28" i="21"/>
  <c r="F27" i="21"/>
  <c r="E27" i="21"/>
  <c r="F26" i="21"/>
  <c r="E26" i="21"/>
  <c r="F25" i="21"/>
  <c r="E25" i="21"/>
  <c r="F24" i="21"/>
  <c r="E24" i="21"/>
  <c r="F23" i="21"/>
  <c r="E23" i="21"/>
  <c r="F22" i="21"/>
  <c r="E22" i="21"/>
  <c r="F21" i="21"/>
  <c r="E21" i="21"/>
  <c r="F20" i="21"/>
  <c r="E20" i="21"/>
  <c r="F19" i="21"/>
  <c r="E19" i="21"/>
  <c r="F18" i="21"/>
  <c r="E18" i="21"/>
  <c r="F17" i="21"/>
  <c r="E17" i="21"/>
  <c r="F16" i="21"/>
  <c r="E16" i="21"/>
  <c r="F15" i="21"/>
  <c r="E15" i="21"/>
  <c r="F14" i="21"/>
  <c r="E14" i="21"/>
  <c r="F13" i="21"/>
  <c r="E13" i="21"/>
  <c r="F12" i="21"/>
  <c r="E12" i="21"/>
  <c r="F11" i="21"/>
  <c r="E11" i="21"/>
  <c r="F10" i="21"/>
  <c r="E10" i="21"/>
  <c r="F9" i="21"/>
  <c r="E9" i="21"/>
  <c r="F8" i="21"/>
  <c r="E8" i="21"/>
  <c r="F7" i="21"/>
  <c r="E7" i="21"/>
  <c r="F6" i="21"/>
  <c r="E6" i="21"/>
  <c r="F5" i="21"/>
  <c r="E5" i="21"/>
  <c r="F4" i="21"/>
  <c r="E4" i="21"/>
  <c r="F36" i="22"/>
  <c r="E36" i="22"/>
  <c r="F35" i="22"/>
  <c r="E35" i="22"/>
  <c r="F34" i="22"/>
  <c r="E34" i="22"/>
  <c r="F33" i="22"/>
  <c r="E33" i="22"/>
  <c r="F32" i="22"/>
  <c r="E32" i="22"/>
  <c r="F31" i="22"/>
  <c r="E31" i="22"/>
  <c r="F30" i="22"/>
  <c r="E30" i="22"/>
  <c r="F29" i="22"/>
  <c r="E29" i="22"/>
  <c r="F28" i="22"/>
  <c r="E28" i="22"/>
  <c r="F27" i="22"/>
  <c r="E27" i="22"/>
  <c r="F26" i="22"/>
  <c r="E26" i="22"/>
  <c r="F25" i="22"/>
  <c r="E25" i="22"/>
  <c r="F24" i="22"/>
  <c r="E24" i="22"/>
  <c r="F23" i="22"/>
  <c r="E23" i="22"/>
  <c r="F22" i="22"/>
  <c r="E22" i="22"/>
  <c r="F21" i="22"/>
  <c r="E21" i="22"/>
  <c r="F20" i="22"/>
  <c r="E20" i="22"/>
  <c r="F19" i="22"/>
  <c r="E19" i="22"/>
  <c r="F18" i="22"/>
  <c r="E18" i="22"/>
  <c r="F17" i="22"/>
  <c r="E17" i="22"/>
  <c r="F16" i="22"/>
  <c r="E16" i="22"/>
  <c r="F15" i="22"/>
  <c r="E15" i="22"/>
  <c r="F14" i="22"/>
  <c r="E14" i="22"/>
  <c r="F13" i="22"/>
  <c r="E13" i="22"/>
  <c r="F12" i="22"/>
  <c r="E12" i="22"/>
  <c r="F11" i="22"/>
  <c r="E11" i="22"/>
  <c r="F10" i="22"/>
  <c r="E10" i="22"/>
  <c r="F9" i="22"/>
  <c r="E9" i="22"/>
  <c r="F8" i="22"/>
  <c r="E8" i="22"/>
  <c r="F7" i="22"/>
  <c r="E7" i="22"/>
  <c r="F6" i="22"/>
  <c r="E6" i="22"/>
  <c r="F5" i="22"/>
  <c r="E5" i="22"/>
  <c r="F4" i="22"/>
  <c r="E4" i="22"/>
  <c r="F36" i="23"/>
  <c r="E36" i="23"/>
  <c r="F35" i="23"/>
  <c r="E35" i="23"/>
  <c r="F34" i="23"/>
  <c r="E34" i="23"/>
  <c r="F33" i="23"/>
  <c r="E33" i="23"/>
  <c r="F32" i="23"/>
  <c r="E32" i="23"/>
  <c r="F31" i="23"/>
  <c r="E31" i="23"/>
  <c r="F30" i="23"/>
  <c r="E30" i="23"/>
  <c r="F29" i="23"/>
  <c r="E29" i="23"/>
  <c r="F28" i="23"/>
  <c r="E28" i="23"/>
  <c r="F27" i="23"/>
  <c r="E27" i="23"/>
  <c r="F26" i="23"/>
  <c r="E26" i="23"/>
  <c r="F25" i="23"/>
  <c r="E25" i="23"/>
  <c r="F24" i="23"/>
  <c r="E24" i="23"/>
  <c r="F23" i="23"/>
  <c r="E23" i="23"/>
  <c r="F22" i="23"/>
  <c r="E22" i="23"/>
  <c r="F21" i="23"/>
  <c r="E21" i="23"/>
  <c r="F20" i="23"/>
  <c r="E20" i="23"/>
  <c r="F19" i="23"/>
  <c r="E19" i="23"/>
  <c r="F18" i="23"/>
  <c r="E18" i="23"/>
  <c r="F17" i="23"/>
  <c r="E17" i="23"/>
  <c r="F16" i="23"/>
  <c r="E16" i="23"/>
  <c r="F15" i="23"/>
  <c r="E15" i="23"/>
  <c r="F14" i="23"/>
  <c r="E14" i="23"/>
  <c r="F13" i="23"/>
  <c r="E13" i="23"/>
  <c r="F12" i="23"/>
  <c r="E12" i="23"/>
  <c r="F11" i="23"/>
  <c r="E11" i="23"/>
  <c r="F10" i="23"/>
  <c r="E10" i="23"/>
  <c r="F9" i="23"/>
  <c r="E9" i="23"/>
  <c r="F8" i="23"/>
  <c r="E8" i="23"/>
  <c r="F7" i="23"/>
  <c r="E7" i="23"/>
  <c r="F6" i="23"/>
  <c r="E6" i="23"/>
  <c r="F5" i="23"/>
  <c r="E5" i="23"/>
  <c r="F4" i="23"/>
  <c r="E4" i="23"/>
  <c r="F36" i="24"/>
  <c r="E36" i="24"/>
  <c r="F35" i="24"/>
  <c r="E35" i="24"/>
  <c r="F34" i="24"/>
  <c r="E34" i="24"/>
  <c r="F33" i="24"/>
  <c r="E33" i="24"/>
  <c r="F32" i="24"/>
  <c r="E32" i="24"/>
  <c r="F31" i="24"/>
  <c r="E31" i="24"/>
  <c r="F30" i="24"/>
  <c r="E30" i="24"/>
  <c r="F29" i="24"/>
  <c r="E29" i="24"/>
  <c r="F28" i="24"/>
  <c r="E28" i="24"/>
  <c r="F27" i="24"/>
  <c r="E27" i="24"/>
  <c r="F26" i="24"/>
  <c r="E26" i="24"/>
  <c r="F25" i="24"/>
  <c r="E25" i="24"/>
  <c r="F24" i="24"/>
  <c r="E24" i="24"/>
  <c r="F23" i="24"/>
  <c r="E23" i="24"/>
  <c r="F22" i="24"/>
  <c r="E22" i="24"/>
  <c r="F21" i="24"/>
  <c r="E21" i="24"/>
  <c r="F20" i="24"/>
  <c r="E20" i="24"/>
  <c r="F19" i="24"/>
  <c r="E19" i="24"/>
  <c r="F18" i="24"/>
  <c r="E18" i="24"/>
  <c r="F17" i="24"/>
  <c r="E17" i="24"/>
  <c r="F16" i="24"/>
  <c r="E16" i="24"/>
  <c r="F15" i="24"/>
  <c r="E15" i="24"/>
  <c r="F14" i="24"/>
  <c r="E14" i="24"/>
  <c r="F13" i="24"/>
  <c r="E13" i="24"/>
  <c r="F12" i="24"/>
  <c r="E12" i="24"/>
  <c r="F11" i="24"/>
  <c r="E11" i="24"/>
  <c r="F10" i="24"/>
  <c r="E10" i="24"/>
  <c r="F9" i="24"/>
  <c r="E9" i="24"/>
  <c r="F8" i="24"/>
  <c r="E8" i="24"/>
  <c r="F7" i="24"/>
  <c r="E7" i="24"/>
  <c r="F6" i="24"/>
  <c r="E6" i="24"/>
  <c r="F5" i="24"/>
  <c r="E5" i="24"/>
  <c r="F4" i="24"/>
  <c r="E4" i="24"/>
  <c r="F36" i="25"/>
  <c r="E36" i="25"/>
  <c r="F35" i="25"/>
  <c r="E35" i="25"/>
  <c r="F34" i="25"/>
  <c r="E34" i="25"/>
  <c r="F33" i="25"/>
  <c r="E33" i="25"/>
  <c r="F32" i="25"/>
  <c r="E32" i="25"/>
  <c r="F31" i="25"/>
  <c r="E31" i="25"/>
  <c r="F30" i="25"/>
  <c r="E30" i="25"/>
  <c r="F29" i="25"/>
  <c r="E29" i="25"/>
  <c r="F28" i="25"/>
  <c r="E28" i="25"/>
  <c r="F27" i="25"/>
  <c r="E27"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F9" i="25"/>
  <c r="E9" i="25"/>
  <c r="F8" i="25"/>
  <c r="E8" i="25"/>
  <c r="F7" i="25"/>
  <c r="E7" i="25"/>
  <c r="F6" i="25"/>
  <c r="E6" i="25"/>
  <c r="F5" i="25"/>
  <c r="E5" i="25"/>
  <c r="F4" i="25"/>
  <c r="E4" i="25"/>
  <c r="F36" i="26"/>
  <c r="E36" i="26"/>
  <c r="F35" i="26"/>
  <c r="E35" i="26"/>
  <c r="F34" i="26"/>
  <c r="E34" i="26"/>
  <c r="F33" i="26"/>
  <c r="E33" i="26"/>
  <c r="F32" i="26"/>
  <c r="E32" i="26"/>
  <c r="F31" i="26"/>
  <c r="E31" i="26"/>
  <c r="F30" i="26"/>
  <c r="E30" i="26"/>
  <c r="F29" i="26"/>
  <c r="E29" i="26"/>
  <c r="F28" i="26"/>
  <c r="E28" i="26"/>
  <c r="F27" i="26"/>
  <c r="E27" i="26"/>
  <c r="F26" i="26"/>
  <c r="E26" i="26"/>
  <c r="F25" i="26"/>
  <c r="E25" i="26"/>
  <c r="F24" i="26"/>
  <c r="E24" i="26"/>
  <c r="F23" i="26"/>
  <c r="E23" i="26"/>
  <c r="F22" i="26"/>
  <c r="E22" i="26"/>
  <c r="F21" i="26"/>
  <c r="E21" i="26"/>
  <c r="F20" i="26"/>
  <c r="E20" i="26"/>
  <c r="F19" i="26"/>
  <c r="E19" i="26"/>
  <c r="F18" i="26"/>
  <c r="E18" i="26"/>
  <c r="F17" i="26"/>
  <c r="E17" i="26"/>
  <c r="F16" i="26"/>
  <c r="E16" i="26"/>
  <c r="F15" i="26"/>
  <c r="E15" i="26"/>
  <c r="F14" i="26"/>
  <c r="E14" i="26"/>
  <c r="F13" i="26"/>
  <c r="E13" i="26"/>
  <c r="F12" i="26"/>
  <c r="E12" i="26"/>
  <c r="F11" i="26"/>
  <c r="E11" i="26"/>
  <c r="F10" i="26"/>
  <c r="E10" i="26"/>
  <c r="F9" i="26"/>
  <c r="E9" i="26"/>
  <c r="F8" i="26"/>
  <c r="E8" i="26"/>
  <c r="F7" i="26"/>
  <c r="E7" i="26"/>
  <c r="F6" i="26"/>
  <c r="E6" i="26"/>
  <c r="F5" i="26"/>
  <c r="E5" i="26"/>
  <c r="F4" i="26"/>
  <c r="E4" i="26"/>
  <c r="F36" i="27"/>
  <c r="E36" i="27"/>
  <c r="F35" i="27"/>
  <c r="E35" i="27"/>
  <c r="F34" i="27"/>
  <c r="E34" i="27"/>
  <c r="F33" i="27"/>
  <c r="E33" i="27"/>
  <c r="F32" i="27"/>
  <c r="E32" i="27"/>
  <c r="F31" i="27"/>
  <c r="E31" i="27"/>
  <c r="F30" i="27"/>
  <c r="E30" i="27"/>
  <c r="F29" i="27"/>
  <c r="E29" i="27"/>
  <c r="F28" i="27"/>
  <c r="E28" i="27"/>
  <c r="F27" i="27"/>
  <c r="E27" i="27"/>
  <c r="F26" i="27"/>
  <c r="E26" i="27"/>
  <c r="F25" i="27"/>
  <c r="E25" i="27"/>
  <c r="F24" i="27"/>
  <c r="E24" i="27"/>
  <c r="F23" i="27"/>
  <c r="E23" i="27"/>
  <c r="F22" i="27"/>
  <c r="E22" i="27"/>
  <c r="F21" i="27"/>
  <c r="E21" i="27"/>
  <c r="F20" i="27"/>
  <c r="E20" i="27"/>
  <c r="F19" i="27"/>
  <c r="E19" i="27"/>
  <c r="F18" i="27"/>
  <c r="E18" i="27"/>
  <c r="F17" i="27"/>
  <c r="E17" i="27"/>
  <c r="F16" i="27"/>
  <c r="E16" i="27"/>
  <c r="F15" i="27"/>
  <c r="E15" i="27"/>
  <c r="F14" i="27"/>
  <c r="E14" i="27"/>
  <c r="F13" i="27"/>
  <c r="E13" i="27"/>
  <c r="F12" i="27"/>
  <c r="E12" i="27"/>
  <c r="F11" i="27"/>
  <c r="E11" i="27"/>
  <c r="F10" i="27"/>
  <c r="E10" i="27"/>
  <c r="F9" i="27"/>
  <c r="E9" i="27"/>
  <c r="F8" i="27"/>
  <c r="E8" i="27"/>
  <c r="F7" i="27"/>
  <c r="E7" i="27"/>
  <c r="F6" i="27"/>
  <c r="E6" i="27"/>
  <c r="F5" i="27"/>
  <c r="E5" i="27"/>
  <c r="F4" i="27"/>
  <c r="E4" i="27"/>
  <c r="F36" i="28"/>
  <c r="E36" i="28"/>
  <c r="F35" i="28"/>
  <c r="E35" i="28"/>
  <c r="F34" i="28"/>
  <c r="E34" i="28"/>
  <c r="F33" i="28"/>
  <c r="E33" i="28"/>
  <c r="F32" i="28"/>
  <c r="E32" i="28"/>
  <c r="F31" i="28"/>
  <c r="E31" i="28"/>
  <c r="F30" i="28"/>
  <c r="E30" i="28"/>
  <c r="F29" i="28"/>
  <c r="E29" i="28"/>
  <c r="F28" i="28"/>
  <c r="E28" i="28"/>
  <c r="F27" i="28"/>
  <c r="E27" i="28"/>
  <c r="F26" i="28"/>
  <c r="E26" i="28"/>
  <c r="F25" i="28"/>
  <c r="E25" i="28"/>
  <c r="F24" i="28"/>
  <c r="E24" i="28"/>
  <c r="F23" i="28"/>
  <c r="E23" i="28"/>
  <c r="F22" i="28"/>
  <c r="E22" i="28"/>
  <c r="F21" i="28"/>
  <c r="E21" i="28"/>
  <c r="F20" i="28"/>
  <c r="E20" i="28"/>
  <c r="F19" i="28"/>
  <c r="E19" i="28"/>
  <c r="F18" i="28"/>
  <c r="E18" i="28"/>
  <c r="F17" i="28"/>
  <c r="E17" i="28"/>
  <c r="F16" i="28"/>
  <c r="E16" i="28"/>
  <c r="F15" i="28"/>
  <c r="E15" i="28"/>
  <c r="F14" i="28"/>
  <c r="E14" i="28"/>
  <c r="F13" i="28"/>
  <c r="E13" i="28"/>
  <c r="F12" i="28"/>
  <c r="E12" i="28"/>
  <c r="F11" i="28"/>
  <c r="E11" i="28"/>
  <c r="F10" i="28"/>
  <c r="E10" i="28"/>
  <c r="F9" i="28"/>
  <c r="E9" i="28"/>
  <c r="F8" i="28"/>
  <c r="E8" i="28"/>
  <c r="F7" i="28"/>
  <c r="E7" i="28"/>
  <c r="F6" i="28"/>
  <c r="E6" i="28"/>
  <c r="F5" i="28"/>
  <c r="E5" i="28"/>
  <c r="F4" i="28"/>
  <c r="E4" i="28"/>
  <c r="F36" i="29"/>
  <c r="E36" i="29"/>
  <c r="F35" i="29"/>
  <c r="E35" i="29"/>
  <c r="F34" i="29"/>
  <c r="E34" i="29"/>
  <c r="F33" i="29"/>
  <c r="E33" i="29"/>
  <c r="F32" i="29"/>
  <c r="E32" i="29"/>
  <c r="F31" i="29"/>
  <c r="E31" i="29"/>
  <c r="F30" i="29"/>
  <c r="E30" i="29"/>
  <c r="F29" i="29"/>
  <c r="E29" i="29"/>
  <c r="F28" i="29"/>
  <c r="E28" i="29"/>
  <c r="F27" i="29"/>
  <c r="E27" i="29"/>
  <c r="F26" i="29"/>
  <c r="E26" i="29"/>
  <c r="F25" i="29"/>
  <c r="E25" i="29"/>
  <c r="F24" i="29"/>
  <c r="E24" i="29"/>
  <c r="F23" i="29"/>
  <c r="E23" i="29"/>
  <c r="F22" i="29"/>
  <c r="E22" i="29"/>
  <c r="F21" i="29"/>
  <c r="E21" i="29"/>
  <c r="F20" i="29"/>
  <c r="E20" i="29"/>
  <c r="F19" i="29"/>
  <c r="E19" i="29"/>
  <c r="F18" i="29"/>
  <c r="E18" i="29"/>
  <c r="F17" i="29"/>
  <c r="E17" i="29"/>
  <c r="F16" i="29"/>
  <c r="E16" i="29"/>
  <c r="F15" i="29"/>
  <c r="E15" i="29"/>
  <c r="F14" i="29"/>
  <c r="E14" i="29"/>
  <c r="F13" i="29"/>
  <c r="E13" i="29"/>
  <c r="F12" i="29"/>
  <c r="E12" i="29"/>
  <c r="F11" i="29"/>
  <c r="E11" i="29"/>
  <c r="F10" i="29"/>
  <c r="E10" i="29"/>
  <c r="F9" i="29"/>
  <c r="E9" i="29"/>
  <c r="F8" i="29"/>
  <c r="E8" i="29"/>
  <c r="F7" i="29"/>
  <c r="E7" i="29"/>
  <c r="F6" i="29"/>
  <c r="E6" i="29"/>
  <c r="F5" i="29"/>
  <c r="E5" i="29"/>
  <c r="F4" i="29"/>
  <c r="E4" i="29"/>
  <c r="F36" i="30"/>
  <c r="E36" i="30"/>
  <c r="F35" i="30"/>
  <c r="E35" i="30"/>
  <c r="F34" i="30"/>
  <c r="E34" i="30"/>
  <c r="F33" i="30"/>
  <c r="E33" i="30"/>
  <c r="F32" i="30"/>
  <c r="E32" i="30"/>
  <c r="F31" i="30"/>
  <c r="E31" i="30"/>
  <c r="F30" i="30"/>
  <c r="E30" i="30"/>
  <c r="F29" i="30"/>
  <c r="E29" i="30"/>
  <c r="F28" i="30"/>
  <c r="E28" i="30"/>
  <c r="F27" i="30"/>
  <c r="E27" i="30"/>
  <c r="F26" i="30"/>
  <c r="E26" i="30"/>
  <c r="F25" i="30"/>
  <c r="E25" i="30"/>
  <c r="F24" i="30"/>
  <c r="E24" i="30"/>
  <c r="F23" i="30"/>
  <c r="E23" i="30"/>
  <c r="F22" i="30"/>
  <c r="E22" i="30"/>
  <c r="F21" i="30"/>
  <c r="E21" i="30"/>
  <c r="F20" i="30"/>
  <c r="E20" i="30"/>
  <c r="F19" i="30"/>
  <c r="E19" i="30"/>
  <c r="F18" i="30"/>
  <c r="E18" i="30"/>
  <c r="F17" i="30"/>
  <c r="E17" i="30"/>
  <c r="F16" i="30"/>
  <c r="E16" i="30"/>
  <c r="F15" i="30"/>
  <c r="E15" i="30"/>
  <c r="F14" i="30"/>
  <c r="E14" i="30"/>
  <c r="F13" i="30"/>
  <c r="E13" i="30"/>
  <c r="F12" i="30"/>
  <c r="E12" i="30"/>
  <c r="F11" i="30"/>
  <c r="E11" i="30"/>
  <c r="F10" i="30"/>
  <c r="E10" i="30"/>
  <c r="F9" i="30"/>
  <c r="E9" i="30"/>
  <c r="F8" i="30"/>
  <c r="E8" i="30"/>
  <c r="F7" i="30"/>
  <c r="E7" i="30"/>
  <c r="F6" i="30"/>
  <c r="E6" i="30"/>
  <c r="F5" i="30"/>
  <c r="E5" i="30"/>
  <c r="F4" i="30"/>
  <c r="E4" i="30"/>
  <c r="F36" i="31"/>
  <c r="E36" i="31"/>
  <c r="F35" i="31"/>
  <c r="E35" i="31"/>
  <c r="F34" i="31"/>
  <c r="E34" i="31"/>
  <c r="F33" i="31"/>
  <c r="E33" i="31"/>
  <c r="F32" i="31"/>
  <c r="E32" i="31"/>
  <c r="F31" i="31"/>
  <c r="E31" i="31"/>
  <c r="F30" i="31"/>
  <c r="E30" i="31"/>
  <c r="F29" i="31"/>
  <c r="E29" i="31"/>
  <c r="F28" i="31"/>
  <c r="E28" i="31"/>
  <c r="F27" i="31"/>
  <c r="E27" i="31"/>
  <c r="F26" i="31"/>
  <c r="E26" i="31"/>
  <c r="F25" i="31"/>
  <c r="E25" i="31"/>
  <c r="F24" i="31"/>
  <c r="E24" i="31"/>
  <c r="F23" i="31"/>
  <c r="E23" i="31"/>
  <c r="F22" i="31"/>
  <c r="E22" i="31"/>
  <c r="F21" i="31"/>
  <c r="E21" i="31"/>
  <c r="F20" i="31"/>
  <c r="E20" i="31"/>
  <c r="F19" i="31"/>
  <c r="E19" i="31"/>
  <c r="F18" i="31"/>
  <c r="E18" i="31"/>
  <c r="F17" i="31"/>
  <c r="E17" i="31"/>
  <c r="F16" i="31"/>
  <c r="E16" i="31"/>
  <c r="F15" i="31"/>
  <c r="E15" i="31"/>
  <c r="F14" i="31"/>
  <c r="E14" i="31"/>
  <c r="F13" i="31"/>
  <c r="E13" i="31"/>
  <c r="F12" i="31"/>
  <c r="E12" i="31"/>
  <c r="F11" i="31"/>
  <c r="E11" i="31"/>
  <c r="F10" i="31"/>
  <c r="E10" i="31"/>
  <c r="F9" i="31"/>
  <c r="E9" i="31"/>
  <c r="F8" i="31"/>
  <c r="E8" i="31"/>
  <c r="F7" i="31"/>
  <c r="E7" i="31"/>
  <c r="F6" i="31"/>
  <c r="E6" i="31"/>
  <c r="F5" i="31"/>
  <c r="E5" i="31"/>
  <c r="F4" i="31"/>
  <c r="E4" i="31"/>
  <c r="E12" i="33"/>
  <c r="F11" i="33"/>
  <c r="E11" i="33"/>
  <c r="F10" i="33"/>
  <c r="E10" i="33"/>
  <c r="F9" i="33"/>
  <c r="E9" i="33"/>
  <c r="F8" i="33"/>
  <c r="E8" i="33"/>
  <c r="F7" i="33"/>
  <c r="E7" i="33"/>
  <c r="F6" i="33"/>
  <c r="E6" i="33"/>
  <c r="F5" i="33"/>
  <c r="E5" i="33"/>
  <c r="F4" i="33"/>
  <c r="E4" i="33"/>
  <c r="F36" i="34"/>
  <c r="E36" i="34"/>
  <c r="F35" i="34"/>
  <c r="E35" i="34"/>
  <c r="F34" i="34"/>
  <c r="E34" i="34"/>
  <c r="F33" i="34"/>
  <c r="E33" i="34"/>
  <c r="F32" i="34"/>
  <c r="E32" i="34"/>
  <c r="F31" i="34"/>
  <c r="E31" i="34"/>
  <c r="F30" i="34"/>
  <c r="E30" i="34"/>
  <c r="F29" i="34"/>
  <c r="E29" i="34"/>
  <c r="F28" i="34"/>
  <c r="E28" i="34"/>
  <c r="F27" i="34"/>
  <c r="E27" i="34"/>
  <c r="F26" i="34"/>
  <c r="E26" i="34"/>
  <c r="F25" i="34"/>
  <c r="E25" i="34"/>
  <c r="F24" i="34"/>
  <c r="E24" i="34"/>
  <c r="F23" i="34"/>
  <c r="E23" i="34"/>
  <c r="F22" i="34"/>
  <c r="E22" i="34"/>
  <c r="F21" i="34"/>
  <c r="E21" i="34"/>
  <c r="F20" i="34"/>
  <c r="E20" i="34"/>
  <c r="F19" i="34"/>
  <c r="E19" i="34"/>
  <c r="F18" i="34"/>
  <c r="E18" i="34"/>
  <c r="F17" i="34"/>
  <c r="E17" i="34"/>
  <c r="F16" i="34"/>
  <c r="E16" i="34"/>
  <c r="F15" i="34"/>
  <c r="E15" i="34"/>
  <c r="F14" i="34"/>
  <c r="E14" i="34"/>
  <c r="F13" i="34"/>
  <c r="E13" i="34"/>
  <c r="F12" i="34"/>
  <c r="E12" i="34"/>
  <c r="F11" i="34"/>
  <c r="E11" i="34"/>
  <c r="F10" i="34"/>
  <c r="E10" i="34"/>
  <c r="F9" i="34"/>
  <c r="E9" i="34"/>
  <c r="F8" i="34"/>
  <c r="E8" i="34"/>
  <c r="F7" i="34"/>
  <c r="E7" i="34"/>
  <c r="F6" i="34"/>
  <c r="E6" i="34"/>
  <c r="F5" i="34"/>
  <c r="E5" i="34"/>
  <c r="F4" i="34"/>
  <c r="E4" i="34"/>
  <c r="F36" i="35"/>
  <c r="E36" i="35"/>
  <c r="F35" i="35"/>
  <c r="E35" i="35"/>
  <c r="F34" i="35"/>
  <c r="E34" i="35"/>
  <c r="F33" i="35"/>
  <c r="E33" i="35"/>
  <c r="F32" i="35"/>
  <c r="E32" i="35"/>
  <c r="F31" i="35"/>
  <c r="E31" i="35"/>
  <c r="F30" i="35"/>
  <c r="E30" i="35"/>
  <c r="F29" i="35"/>
  <c r="E29" i="35"/>
  <c r="F28" i="35"/>
  <c r="E28" i="35"/>
  <c r="F27" i="35"/>
  <c r="E27" i="35"/>
  <c r="F26" i="35"/>
  <c r="E26" i="35"/>
  <c r="F25" i="35"/>
  <c r="E25" i="35"/>
  <c r="F24" i="35"/>
  <c r="E24" i="35"/>
  <c r="F23" i="35"/>
  <c r="E23" i="35"/>
  <c r="F22" i="35"/>
  <c r="E22" i="35"/>
  <c r="F21" i="35"/>
  <c r="E21" i="35"/>
  <c r="F20" i="35"/>
  <c r="E20" i="35"/>
  <c r="F19" i="35"/>
  <c r="E19" i="35"/>
  <c r="F18" i="35"/>
  <c r="E18" i="35"/>
  <c r="F17" i="35"/>
  <c r="E17" i="35"/>
  <c r="F16" i="35"/>
  <c r="E16" i="35"/>
  <c r="F15" i="35"/>
  <c r="E15" i="35"/>
  <c r="F14" i="35"/>
  <c r="E14" i="35"/>
  <c r="F13" i="35"/>
  <c r="E13" i="35"/>
  <c r="F12" i="35"/>
  <c r="E12" i="35"/>
  <c r="F11" i="35"/>
  <c r="E11" i="35"/>
  <c r="F10" i="35"/>
  <c r="E10" i="35"/>
  <c r="F9" i="35"/>
  <c r="E9" i="35"/>
  <c r="F8" i="35"/>
  <c r="E8" i="35"/>
  <c r="F7" i="35"/>
  <c r="E7" i="35"/>
  <c r="F6" i="35"/>
  <c r="E6" i="35"/>
  <c r="F5" i="35"/>
  <c r="E5" i="35"/>
  <c r="F4" i="35"/>
  <c r="E4" i="35"/>
  <c r="F36" i="36"/>
  <c r="E36" i="36"/>
  <c r="F35" i="36"/>
  <c r="E35" i="36"/>
  <c r="F34" i="36"/>
  <c r="E34" i="36"/>
  <c r="F33" i="36"/>
  <c r="E33" i="36"/>
  <c r="F32" i="36"/>
  <c r="E32" i="36"/>
  <c r="F31" i="36"/>
  <c r="E31" i="36"/>
  <c r="F30" i="36"/>
  <c r="E30" i="36"/>
  <c r="F29" i="36"/>
  <c r="E29" i="36"/>
  <c r="F28" i="36"/>
  <c r="E28" i="36"/>
  <c r="F27" i="36"/>
  <c r="E27" i="36"/>
  <c r="F26" i="36"/>
  <c r="E26" i="36"/>
  <c r="F25" i="36"/>
  <c r="E25" i="36"/>
  <c r="F24" i="36"/>
  <c r="E24" i="36"/>
  <c r="F23" i="36"/>
  <c r="E23" i="36"/>
  <c r="F22" i="36"/>
  <c r="E22" i="36"/>
  <c r="F21" i="36"/>
  <c r="E21" i="36"/>
  <c r="F20" i="36"/>
  <c r="E20" i="36"/>
  <c r="F19" i="36"/>
  <c r="E19" i="36"/>
  <c r="F18" i="36"/>
  <c r="E18" i="36"/>
  <c r="F17" i="36"/>
  <c r="E17" i="36"/>
  <c r="F16" i="36"/>
  <c r="E16" i="36"/>
  <c r="F15" i="36"/>
  <c r="E15" i="36"/>
  <c r="F14" i="36"/>
  <c r="E14" i="36"/>
  <c r="F13" i="36"/>
  <c r="E13" i="36"/>
  <c r="F12" i="36"/>
  <c r="E12" i="36"/>
  <c r="F11" i="36"/>
  <c r="E11" i="36"/>
  <c r="F10" i="36"/>
  <c r="E10" i="36"/>
  <c r="F9" i="36"/>
  <c r="E9" i="36"/>
  <c r="F8" i="36"/>
  <c r="E8" i="36"/>
  <c r="F7" i="36"/>
  <c r="E7" i="36"/>
  <c r="F6" i="36"/>
  <c r="E6" i="36"/>
  <c r="F5" i="36"/>
  <c r="E5" i="36"/>
  <c r="F4" i="36"/>
  <c r="E4" i="36"/>
  <c r="F36" i="37"/>
  <c r="E36" i="37"/>
  <c r="F35" i="37"/>
  <c r="E35" i="37"/>
  <c r="F34" i="37"/>
  <c r="E34" i="37"/>
  <c r="F33" i="37"/>
  <c r="E33" i="37"/>
  <c r="F32" i="37"/>
  <c r="E32" i="37"/>
  <c r="F31" i="37"/>
  <c r="E31" i="37"/>
  <c r="F30" i="37"/>
  <c r="E30" i="37"/>
  <c r="F29" i="37"/>
  <c r="E29" i="37"/>
  <c r="F28" i="37"/>
  <c r="E28" i="37"/>
  <c r="F27" i="37"/>
  <c r="E27" i="37"/>
  <c r="F26" i="37"/>
  <c r="E26" i="37"/>
  <c r="F25" i="37"/>
  <c r="E25" i="37"/>
  <c r="F24" i="37"/>
  <c r="E24" i="37"/>
  <c r="F23" i="37"/>
  <c r="E23" i="37"/>
  <c r="F22" i="37"/>
  <c r="E22" i="37"/>
  <c r="F21" i="37"/>
  <c r="E21" i="37"/>
  <c r="F20" i="37"/>
  <c r="E20" i="37"/>
  <c r="F19" i="37"/>
  <c r="E19" i="37"/>
  <c r="F18" i="37"/>
  <c r="E18" i="37"/>
  <c r="F17" i="37"/>
  <c r="E17" i="37"/>
  <c r="F16" i="37"/>
  <c r="E16" i="37"/>
  <c r="F15" i="37"/>
  <c r="E15" i="37"/>
  <c r="F14" i="37"/>
  <c r="E14" i="37"/>
  <c r="F13" i="37"/>
  <c r="E13" i="37"/>
  <c r="F12" i="37"/>
  <c r="E12" i="37"/>
  <c r="F11" i="37"/>
  <c r="E11" i="37"/>
  <c r="F10" i="37"/>
  <c r="E10" i="37"/>
  <c r="F9" i="37"/>
  <c r="E9" i="37"/>
  <c r="F8" i="37"/>
  <c r="E8" i="37"/>
  <c r="F7" i="37"/>
  <c r="E7" i="37"/>
  <c r="F6" i="37"/>
  <c r="E6" i="37"/>
  <c r="F5" i="37"/>
  <c r="E5" i="37"/>
  <c r="F4" i="37"/>
  <c r="E4" i="37"/>
  <c r="F36" i="38"/>
  <c r="E36" i="38"/>
  <c r="F35" i="38"/>
  <c r="E35" i="38"/>
  <c r="F34" i="38"/>
  <c r="E34" i="38"/>
  <c r="F33" i="38"/>
  <c r="E33" i="38"/>
  <c r="F32" i="38"/>
  <c r="E32" i="38"/>
  <c r="F31" i="38"/>
  <c r="E31" i="38"/>
  <c r="F30" i="38"/>
  <c r="E30" i="38"/>
  <c r="F29" i="38"/>
  <c r="E29" i="38"/>
  <c r="F28" i="38"/>
  <c r="E28" i="38"/>
  <c r="F27" i="38"/>
  <c r="E27" i="38"/>
  <c r="F26" i="38"/>
  <c r="E26" i="38"/>
  <c r="F25" i="38"/>
  <c r="E25" i="38"/>
  <c r="F24" i="38"/>
  <c r="E24" i="38"/>
  <c r="F23" i="38"/>
  <c r="E23" i="38"/>
  <c r="F22" i="38"/>
  <c r="E22" i="38"/>
  <c r="F21" i="38"/>
  <c r="E21" i="38"/>
  <c r="F20" i="38"/>
  <c r="E20" i="38"/>
  <c r="F19" i="38"/>
  <c r="E19" i="38"/>
  <c r="F18" i="38"/>
  <c r="E18" i="38"/>
  <c r="F17" i="38"/>
  <c r="E17" i="38"/>
  <c r="F16" i="38"/>
  <c r="E16" i="38"/>
  <c r="F15" i="38"/>
  <c r="E15" i="38"/>
  <c r="F14" i="38"/>
  <c r="E14" i="38"/>
  <c r="F13" i="38"/>
  <c r="E13" i="38"/>
  <c r="F12" i="38"/>
  <c r="E12" i="38"/>
  <c r="F11" i="38"/>
  <c r="E11" i="38"/>
  <c r="F10" i="38"/>
  <c r="E10" i="38"/>
  <c r="F9" i="38"/>
  <c r="E9" i="38"/>
  <c r="F8" i="38"/>
  <c r="E8" i="38"/>
  <c r="F7" i="38"/>
  <c r="E7" i="38"/>
  <c r="F6" i="38"/>
  <c r="E6" i="38"/>
  <c r="F5" i="38"/>
  <c r="E5" i="38"/>
  <c r="F4" i="38"/>
  <c r="E4" i="38"/>
  <c r="E37" i="39"/>
  <c r="F36" i="39"/>
  <c r="E36" i="39"/>
  <c r="F35" i="39"/>
  <c r="E35" i="39"/>
  <c r="F34" i="39"/>
  <c r="E34" i="39"/>
  <c r="F33" i="39"/>
  <c r="E33" i="39"/>
  <c r="F32" i="39"/>
  <c r="E32" i="39"/>
  <c r="F31" i="39"/>
  <c r="E31" i="39"/>
  <c r="F30" i="39"/>
  <c r="E30" i="39"/>
  <c r="F29" i="39"/>
  <c r="E29" i="39"/>
  <c r="F28" i="39"/>
  <c r="E28" i="39"/>
  <c r="F27" i="39"/>
  <c r="E27" i="39"/>
  <c r="F26" i="39"/>
  <c r="E26" i="39"/>
  <c r="F25" i="39"/>
  <c r="E25" i="39"/>
  <c r="F24" i="39"/>
  <c r="E24" i="39"/>
  <c r="F23" i="39"/>
  <c r="E23" i="39"/>
  <c r="F22" i="39"/>
  <c r="E22" i="39"/>
  <c r="F21" i="39"/>
  <c r="E21" i="39"/>
  <c r="F20" i="39"/>
  <c r="E20" i="39"/>
  <c r="F19" i="39"/>
  <c r="E19" i="39"/>
  <c r="F18" i="39"/>
  <c r="E18" i="39"/>
  <c r="F17" i="39"/>
  <c r="E17" i="39"/>
  <c r="F16" i="39"/>
  <c r="E16" i="39"/>
  <c r="F15" i="39"/>
  <c r="E15" i="39"/>
  <c r="F14" i="39"/>
  <c r="E14" i="39"/>
  <c r="F13" i="39"/>
  <c r="E13" i="39"/>
  <c r="F12" i="39"/>
  <c r="E12" i="39"/>
  <c r="F11" i="39"/>
  <c r="E11" i="39"/>
  <c r="F10" i="39"/>
  <c r="E10" i="39"/>
  <c r="F9" i="39"/>
  <c r="E9" i="39"/>
  <c r="F8" i="39"/>
  <c r="E8" i="39"/>
  <c r="F7" i="39"/>
  <c r="E7" i="39"/>
  <c r="F6" i="39"/>
  <c r="E6" i="39"/>
  <c r="F5" i="39"/>
  <c r="E5" i="39"/>
  <c r="F4" i="39"/>
  <c r="E4" i="39"/>
  <c r="F36" i="40"/>
  <c r="E36" i="40"/>
  <c r="F35" i="40"/>
  <c r="E35" i="40"/>
  <c r="F34" i="40"/>
  <c r="E34" i="40"/>
  <c r="F33" i="40"/>
  <c r="E33" i="40"/>
  <c r="F32" i="40"/>
  <c r="E32" i="40"/>
  <c r="F31" i="40"/>
  <c r="E31" i="40"/>
  <c r="F30" i="40"/>
  <c r="E30" i="40"/>
  <c r="F29" i="40"/>
  <c r="E29" i="40"/>
  <c r="F28" i="40"/>
  <c r="E28" i="40"/>
  <c r="F27" i="40"/>
  <c r="E27" i="40"/>
  <c r="F26" i="40"/>
  <c r="E26" i="40"/>
  <c r="F25" i="40"/>
  <c r="E25" i="40"/>
  <c r="F24" i="40"/>
  <c r="E24" i="40"/>
  <c r="F23" i="40"/>
  <c r="E23" i="40"/>
  <c r="F22" i="40"/>
  <c r="E22" i="40"/>
  <c r="F21" i="40"/>
  <c r="E21" i="40"/>
  <c r="F20" i="40"/>
  <c r="E20" i="40"/>
  <c r="F19" i="40"/>
  <c r="E19" i="40"/>
  <c r="F18" i="40"/>
  <c r="E18" i="40"/>
  <c r="F17" i="40"/>
  <c r="E17" i="40"/>
  <c r="F16" i="40"/>
  <c r="E16" i="40"/>
  <c r="F15" i="40"/>
  <c r="E15" i="40"/>
  <c r="F14" i="40"/>
  <c r="E14" i="40"/>
  <c r="F13" i="40"/>
  <c r="E13" i="40"/>
  <c r="F12" i="40"/>
  <c r="E12" i="40"/>
  <c r="F11" i="40"/>
  <c r="E11" i="40"/>
  <c r="F10" i="40"/>
  <c r="E10" i="40"/>
  <c r="F9" i="40"/>
  <c r="E9" i="40"/>
  <c r="F8" i="40"/>
  <c r="E8" i="40"/>
  <c r="F7" i="40"/>
  <c r="E7" i="40"/>
  <c r="F6" i="40"/>
  <c r="E6" i="40"/>
  <c r="F5" i="40"/>
  <c r="E5" i="40"/>
  <c r="F4" i="40"/>
  <c r="E4" i="40"/>
  <c r="F36" i="41"/>
  <c r="E36" i="41"/>
  <c r="F35" i="41"/>
  <c r="E35" i="41"/>
  <c r="F34" i="41"/>
  <c r="E34" i="41"/>
  <c r="F33" i="41"/>
  <c r="E33" i="41"/>
  <c r="F32" i="41"/>
  <c r="E32" i="41"/>
  <c r="F31" i="41"/>
  <c r="E31" i="41"/>
  <c r="F30" i="41"/>
  <c r="E30" i="41"/>
  <c r="F29" i="41"/>
  <c r="E29" i="41"/>
  <c r="F28" i="41"/>
  <c r="E28" i="41"/>
  <c r="F27" i="41"/>
  <c r="E27" i="41"/>
  <c r="F26" i="41"/>
  <c r="E26" i="41"/>
  <c r="F25" i="41"/>
  <c r="E25" i="41"/>
  <c r="F24" i="41"/>
  <c r="E24" i="41"/>
  <c r="F23" i="41"/>
  <c r="E23" i="41"/>
  <c r="F22" i="41"/>
  <c r="E22" i="41"/>
  <c r="F21" i="41"/>
  <c r="E21" i="41"/>
  <c r="F20" i="41"/>
  <c r="E20" i="41"/>
  <c r="F19" i="41"/>
  <c r="E19" i="41"/>
  <c r="F18" i="41"/>
  <c r="E18" i="41"/>
  <c r="F17" i="41"/>
  <c r="E17" i="41"/>
  <c r="F16" i="41"/>
  <c r="E16" i="41"/>
  <c r="F15" i="41"/>
  <c r="E15" i="41"/>
  <c r="F14" i="41"/>
  <c r="E14" i="41"/>
  <c r="F13" i="41"/>
  <c r="E13" i="41"/>
  <c r="F12" i="41"/>
  <c r="E12" i="41"/>
  <c r="F11" i="41"/>
  <c r="E11" i="41"/>
  <c r="F10" i="41"/>
  <c r="E10" i="41"/>
  <c r="F9" i="41"/>
  <c r="E9" i="41"/>
  <c r="F8" i="41"/>
  <c r="E8" i="41"/>
  <c r="F7" i="41"/>
  <c r="E7" i="41"/>
  <c r="F6" i="41"/>
  <c r="E6" i="41"/>
  <c r="F5" i="41"/>
  <c r="E5" i="41"/>
  <c r="F4" i="41"/>
  <c r="E4" i="41"/>
  <c r="F18" i="42"/>
  <c r="E18" i="42"/>
  <c r="F17" i="42"/>
  <c r="E17" i="42"/>
  <c r="F16" i="42"/>
  <c r="E16" i="42"/>
  <c r="F15" i="42"/>
  <c r="E15" i="42"/>
  <c r="F14" i="42"/>
  <c r="E14" i="42"/>
  <c r="F13" i="42"/>
  <c r="E13" i="42"/>
  <c r="F12" i="42"/>
  <c r="E12" i="42"/>
  <c r="F11" i="42"/>
  <c r="E11" i="42"/>
  <c r="F10" i="42"/>
  <c r="E10" i="42"/>
  <c r="F9" i="42"/>
  <c r="E9" i="42"/>
  <c r="F8" i="42"/>
  <c r="E8" i="42"/>
  <c r="F7" i="42"/>
  <c r="E7" i="42"/>
  <c r="F6" i="42"/>
  <c r="E6" i="42"/>
  <c r="F5" i="42"/>
  <c r="E5" i="42"/>
  <c r="F4" i="42"/>
  <c r="E4" i="42"/>
  <c r="F36" i="43"/>
  <c r="E36" i="43"/>
  <c r="F35" i="43"/>
  <c r="E35" i="43"/>
  <c r="F34" i="43"/>
  <c r="E34" i="43"/>
  <c r="F33" i="43"/>
  <c r="E33" i="43"/>
  <c r="F32" i="43"/>
  <c r="E32" i="43"/>
  <c r="F31" i="43"/>
  <c r="E31" i="43"/>
  <c r="F30" i="43"/>
  <c r="E30" i="43"/>
  <c r="F29" i="43"/>
  <c r="E29" i="43"/>
  <c r="F28" i="43"/>
  <c r="E28" i="43"/>
  <c r="F27" i="43"/>
  <c r="E27" i="43"/>
  <c r="F26" i="43"/>
  <c r="E26" i="43"/>
  <c r="F25" i="43"/>
  <c r="E25" i="43"/>
  <c r="F24" i="43"/>
  <c r="E24" i="43"/>
  <c r="F23" i="43"/>
  <c r="E23" i="43"/>
  <c r="F22" i="43"/>
  <c r="E22" i="43"/>
  <c r="F21" i="43"/>
  <c r="E21" i="43"/>
  <c r="F20" i="43"/>
  <c r="E20" i="43"/>
  <c r="F19" i="43"/>
  <c r="E19" i="43"/>
  <c r="F18" i="43"/>
  <c r="E18" i="43"/>
  <c r="F17" i="43"/>
  <c r="E17" i="43"/>
  <c r="F16" i="43"/>
  <c r="E16" i="43"/>
  <c r="F15" i="43"/>
  <c r="E15" i="43"/>
  <c r="F14" i="43"/>
  <c r="E14" i="43"/>
  <c r="F13" i="43"/>
  <c r="E13" i="43"/>
  <c r="F12" i="43"/>
  <c r="E12" i="43"/>
  <c r="F11" i="43"/>
  <c r="E11" i="43"/>
  <c r="F10" i="43"/>
  <c r="E10" i="43"/>
  <c r="F9" i="43"/>
  <c r="E9" i="43"/>
  <c r="F8" i="43"/>
  <c r="E8" i="43"/>
  <c r="F7" i="43"/>
  <c r="E7" i="43"/>
  <c r="F6" i="43"/>
  <c r="E6" i="43"/>
  <c r="F5" i="43"/>
  <c r="E5" i="43"/>
  <c r="F4" i="43"/>
  <c r="E4" i="43"/>
  <c r="F36" i="44"/>
  <c r="E36" i="44"/>
  <c r="F35" i="44"/>
  <c r="E35" i="44"/>
  <c r="F34" i="44"/>
  <c r="E34" i="44"/>
  <c r="F33" i="44"/>
  <c r="E33" i="44"/>
  <c r="F32" i="44"/>
  <c r="E32" i="44"/>
  <c r="F31" i="44"/>
  <c r="E31" i="44"/>
  <c r="F30" i="44"/>
  <c r="E30" i="44"/>
  <c r="F29" i="44"/>
  <c r="E29" i="44"/>
  <c r="F28" i="44"/>
  <c r="E28" i="44"/>
  <c r="F27" i="44"/>
  <c r="E27" i="44"/>
  <c r="F26" i="44"/>
  <c r="E26" i="44"/>
  <c r="F25" i="44"/>
  <c r="E25" i="44"/>
  <c r="F24" i="44"/>
  <c r="E24" i="44"/>
  <c r="F23" i="44"/>
  <c r="E23" i="44"/>
  <c r="F22" i="44"/>
  <c r="E22" i="44"/>
  <c r="F21" i="44"/>
  <c r="E21" i="44"/>
  <c r="F20" i="44"/>
  <c r="E20" i="44"/>
  <c r="F19" i="44"/>
  <c r="E19" i="44"/>
  <c r="F18" i="44"/>
  <c r="E18" i="44"/>
  <c r="F17" i="44"/>
  <c r="E17" i="44"/>
  <c r="F16" i="44"/>
  <c r="E16" i="44"/>
  <c r="F15" i="44"/>
  <c r="E15" i="44"/>
  <c r="F14" i="44"/>
  <c r="E14" i="44"/>
  <c r="F13" i="44"/>
  <c r="E13" i="44"/>
  <c r="F12" i="44"/>
  <c r="E12" i="44"/>
  <c r="F11" i="44"/>
  <c r="E11" i="44"/>
  <c r="F10" i="44"/>
  <c r="E10" i="44"/>
  <c r="F9" i="44"/>
  <c r="E9" i="44"/>
  <c r="F8" i="44"/>
  <c r="E8" i="44"/>
  <c r="F7" i="44"/>
  <c r="E7" i="44"/>
  <c r="F6" i="44"/>
  <c r="E6" i="44"/>
  <c r="F5" i="44"/>
  <c r="E5" i="44"/>
  <c r="F4" i="44"/>
  <c r="E4" i="44"/>
  <c r="F36" i="45"/>
  <c r="E36" i="45"/>
  <c r="F35" i="45"/>
  <c r="E35" i="45"/>
  <c r="F34" i="45"/>
  <c r="E34" i="45"/>
  <c r="F33" i="45"/>
  <c r="E33" i="45"/>
  <c r="F32" i="45"/>
  <c r="E32" i="45"/>
  <c r="F31" i="45"/>
  <c r="E31" i="45"/>
  <c r="F30" i="45"/>
  <c r="E30" i="45"/>
  <c r="F29" i="45"/>
  <c r="E29" i="45"/>
  <c r="F28" i="45"/>
  <c r="E28" i="45"/>
  <c r="F27" i="45"/>
  <c r="E27" i="45"/>
  <c r="F26" i="45"/>
  <c r="E26" i="45"/>
  <c r="F25" i="45"/>
  <c r="E25" i="45"/>
  <c r="F24" i="45"/>
  <c r="E24" i="45"/>
  <c r="F23" i="45"/>
  <c r="E23" i="45"/>
  <c r="F22" i="45"/>
  <c r="E22" i="45"/>
  <c r="F21" i="45"/>
  <c r="E21" i="45"/>
  <c r="F20" i="45"/>
  <c r="E20" i="45"/>
  <c r="F19" i="45"/>
  <c r="E19" i="45"/>
  <c r="F18" i="45"/>
  <c r="E18" i="45"/>
  <c r="F17" i="45"/>
  <c r="E17" i="45"/>
  <c r="F16" i="45"/>
  <c r="E16" i="45"/>
  <c r="F15" i="45"/>
  <c r="E15" i="45"/>
  <c r="F14" i="45"/>
  <c r="E14" i="45"/>
  <c r="F13" i="45"/>
  <c r="E13" i="45"/>
  <c r="F12" i="45"/>
  <c r="E12" i="45"/>
  <c r="F11" i="45"/>
  <c r="E11" i="45"/>
  <c r="F10" i="45"/>
  <c r="E10" i="45"/>
  <c r="F9" i="45"/>
  <c r="E9" i="45"/>
  <c r="F8" i="45"/>
  <c r="E8" i="45"/>
  <c r="F7" i="45"/>
  <c r="E7" i="45"/>
  <c r="F6" i="45"/>
  <c r="E6" i="45"/>
  <c r="F5" i="45"/>
  <c r="E5" i="45"/>
  <c r="F4" i="45"/>
  <c r="E4" i="45"/>
  <c r="F14" i="46"/>
  <c r="E14" i="46"/>
  <c r="F12" i="46"/>
  <c r="E12" i="46"/>
  <c r="F11" i="46"/>
  <c r="E11" i="46"/>
  <c r="F10" i="46"/>
  <c r="E10" i="46"/>
  <c r="F9" i="46"/>
  <c r="E9" i="46"/>
  <c r="F8" i="46"/>
  <c r="E8" i="46"/>
  <c r="F7" i="46"/>
  <c r="E7" i="46"/>
  <c r="F6" i="46"/>
  <c r="E6" i="46"/>
  <c r="F5" i="46"/>
  <c r="E5" i="46"/>
  <c r="F4" i="46"/>
  <c r="E4" i="46"/>
  <c r="F36" i="47"/>
  <c r="E36" i="47"/>
  <c r="F35" i="47"/>
  <c r="E35" i="47"/>
  <c r="F34" i="47"/>
  <c r="E34" i="47"/>
  <c r="F33" i="47"/>
  <c r="E33" i="47"/>
  <c r="F32" i="47"/>
  <c r="E32" i="47"/>
  <c r="F31" i="47"/>
  <c r="E31" i="47"/>
  <c r="F30" i="47"/>
  <c r="E30" i="47"/>
  <c r="F29" i="47"/>
  <c r="E29" i="47"/>
  <c r="F28" i="47"/>
  <c r="E28" i="47"/>
  <c r="F27" i="47"/>
  <c r="E27" i="47"/>
  <c r="F26" i="47"/>
  <c r="E26" i="47"/>
  <c r="F25" i="47"/>
  <c r="E25" i="47"/>
  <c r="F24" i="47"/>
  <c r="E24" i="47"/>
  <c r="F23" i="47"/>
  <c r="E23" i="47"/>
  <c r="F22" i="47"/>
  <c r="E22" i="47"/>
  <c r="F21" i="47"/>
  <c r="E21" i="47"/>
  <c r="F20" i="47"/>
  <c r="E20" i="47"/>
  <c r="F19" i="47"/>
  <c r="E19" i="47"/>
  <c r="F18" i="47"/>
  <c r="E18" i="47"/>
  <c r="F17" i="47"/>
  <c r="E17" i="47"/>
  <c r="F16" i="47"/>
  <c r="E16" i="47"/>
  <c r="F15" i="47"/>
  <c r="E15" i="47"/>
  <c r="F14" i="47"/>
  <c r="E14" i="47"/>
  <c r="F13" i="47"/>
  <c r="E13" i="47"/>
  <c r="F12" i="47"/>
  <c r="E12" i="47"/>
  <c r="F11" i="47"/>
  <c r="E11" i="47"/>
  <c r="F10" i="47"/>
  <c r="E10" i="47"/>
  <c r="F9" i="47"/>
  <c r="E9" i="47"/>
  <c r="F8" i="47"/>
  <c r="E8" i="47"/>
  <c r="F7" i="47"/>
  <c r="E7" i="47"/>
  <c r="F6" i="47"/>
  <c r="E6" i="47"/>
  <c r="F5" i="47"/>
  <c r="E5" i="47"/>
  <c r="F4" i="47"/>
  <c r="E4" i="47"/>
  <c r="F36" i="48"/>
  <c r="E36" i="48"/>
  <c r="F35" i="48"/>
  <c r="E35" i="48"/>
  <c r="F34" i="48"/>
  <c r="E34" i="48"/>
  <c r="F33" i="48"/>
  <c r="E33" i="48"/>
  <c r="F32" i="48"/>
  <c r="E32" i="48"/>
  <c r="F31" i="48"/>
  <c r="E31" i="48"/>
  <c r="F30" i="48"/>
  <c r="E30" i="48"/>
  <c r="F29" i="48"/>
  <c r="E29" i="48"/>
  <c r="F28" i="48"/>
  <c r="E28" i="48"/>
  <c r="F27" i="48"/>
  <c r="E27" i="48"/>
  <c r="F26" i="48"/>
  <c r="E26" i="48"/>
  <c r="F25" i="48"/>
  <c r="E25" i="48"/>
  <c r="F24" i="48"/>
  <c r="E24" i="48"/>
  <c r="F23" i="48"/>
  <c r="E23" i="48"/>
  <c r="F22" i="48"/>
  <c r="E22" i="48"/>
  <c r="F21" i="48"/>
  <c r="E21" i="48"/>
  <c r="F20" i="48"/>
  <c r="E20" i="48"/>
  <c r="F19" i="48"/>
  <c r="E19" i="48"/>
  <c r="F18" i="48"/>
  <c r="E18" i="48"/>
  <c r="F17" i="48"/>
  <c r="E17" i="48"/>
  <c r="F16" i="48"/>
  <c r="E16" i="48"/>
  <c r="F15" i="48"/>
  <c r="E15" i="48"/>
  <c r="F14" i="48"/>
  <c r="E14" i="48"/>
  <c r="F13" i="48"/>
  <c r="E13" i="48"/>
  <c r="F12" i="48"/>
  <c r="E12" i="48"/>
  <c r="F11" i="48"/>
  <c r="E11" i="48"/>
  <c r="F10" i="48"/>
  <c r="E10" i="48"/>
  <c r="F9" i="48"/>
  <c r="E9" i="48"/>
  <c r="F8" i="48"/>
  <c r="E8" i="48"/>
  <c r="F7" i="48"/>
  <c r="E7" i="48"/>
  <c r="F6" i="48"/>
  <c r="E6" i="48"/>
  <c r="F5" i="48"/>
  <c r="E5" i="48"/>
  <c r="F4" i="48"/>
  <c r="E4" i="48"/>
  <c r="F36" i="49"/>
  <c r="E36" i="49"/>
  <c r="F35" i="49"/>
  <c r="E35" i="49"/>
  <c r="F34" i="49"/>
  <c r="E34" i="49"/>
  <c r="F33" i="49"/>
  <c r="E33" i="49"/>
  <c r="F32" i="49"/>
  <c r="E32" i="49"/>
  <c r="F31" i="49"/>
  <c r="E31" i="49"/>
  <c r="F30" i="49"/>
  <c r="E30" i="49"/>
  <c r="F29" i="49"/>
  <c r="E29" i="49"/>
  <c r="F28" i="49"/>
  <c r="E28" i="49"/>
  <c r="F27" i="49"/>
  <c r="E27" i="49"/>
  <c r="F26" i="49"/>
  <c r="E26" i="49"/>
  <c r="F25" i="49"/>
  <c r="E25" i="49"/>
  <c r="F24" i="49"/>
  <c r="E24" i="49"/>
  <c r="F23" i="49"/>
  <c r="E23" i="49"/>
  <c r="F22" i="49"/>
  <c r="E22" i="49"/>
  <c r="F21" i="49"/>
  <c r="E21" i="49"/>
  <c r="F20" i="49"/>
  <c r="E20" i="49"/>
  <c r="F19" i="49"/>
  <c r="E19" i="49"/>
  <c r="F18" i="49"/>
  <c r="E18" i="49"/>
  <c r="F17" i="49"/>
  <c r="E17" i="49"/>
  <c r="F16" i="49"/>
  <c r="E16" i="49"/>
  <c r="F15" i="49"/>
  <c r="E15" i="49"/>
  <c r="F14" i="49"/>
  <c r="E14" i="49"/>
  <c r="F13" i="49"/>
  <c r="E13" i="49"/>
  <c r="F12" i="49"/>
  <c r="E12" i="49"/>
  <c r="F11" i="49"/>
  <c r="E11" i="49"/>
  <c r="F10" i="49"/>
  <c r="E10" i="49"/>
  <c r="F9" i="49"/>
  <c r="E9" i="49"/>
  <c r="F8" i="49"/>
  <c r="E8" i="49"/>
  <c r="F7" i="49"/>
  <c r="E7" i="49"/>
  <c r="F6" i="49"/>
  <c r="E6" i="49"/>
  <c r="F5" i="49"/>
  <c r="E5" i="49"/>
  <c r="F4" i="49"/>
  <c r="E4" i="49"/>
  <c r="F36" i="50"/>
  <c r="E36" i="50"/>
  <c r="F35" i="50"/>
  <c r="E35" i="50"/>
  <c r="F34" i="50"/>
  <c r="E34" i="50"/>
  <c r="F33" i="50"/>
  <c r="E33" i="50"/>
  <c r="F32" i="50"/>
  <c r="E32" i="50"/>
  <c r="F31" i="50"/>
  <c r="E31" i="50"/>
  <c r="F30" i="50"/>
  <c r="E30" i="50"/>
  <c r="F29" i="50"/>
  <c r="E29" i="50"/>
  <c r="F28" i="50"/>
  <c r="E28" i="50"/>
  <c r="F27" i="50"/>
  <c r="E27" i="50"/>
  <c r="F26" i="50"/>
  <c r="E26" i="50"/>
  <c r="F25" i="50"/>
  <c r="E25" i="50"/>
  <c r="F24" i="50"/>
  <c r="E24" i="50"/>
  <c r="F23" i="50"/>
  <c r="E23" i="50"/>
  <c r="F22" i="50"/>
  <c r="E22" i="50"/>
  <c r="F21" i="50"/>
  <c r="E21" i="50"/>
  <c r="F20" i="50"/>
  <c r="E20" i="50"/>
  <c r="F19" i="50"/>
  <c r="E19" i="50"/>
  <c r="F18" i="50"/>
  <c r="E18" i="50"/>
  <c r="F17" i="50"/>
  <c r="E17" i="50"/>
  <c r="F16" i="50"/>
  <c r="E16" i="50"/>
  <c r="F15" i="50"/>
  <c r="E15" i="50"/>
  <c r="F14" i="50"/>
  <c r="E14" i="50"/>
  <c r="F13" i="50"/>
  <c r="E13" i="50"/>
  <c r="F12" i="50"/>
  <c r="E12" i="50"/>
  <c r="F11" i="50"/>
  <c r="E11" i="50"/>
  <c r="F10" i="50"/>
  <c r="E10" i="50"/>
  <c r="F9" i="50"/>
  <c r="E9" i="50"/>
  <c r="F8" i="50"/>
  <c r="E8" i="50"/>
  <c r="F7" i="50"/>
  <c r="E7" i="50"/>
  <c r="F6" i="50"/>
  <c r="E6" i="50"/>
  <c r="F5" i="50"/>
  <c r="E5" i="50"/>
  <c r="F4" i="50"/>
  <c r="E4" i="50"/>
  <c r="F36" i="51"/>
  <c r="E36" i="51"/>
  <c r="F35" i="51"/>
  <c r="E35" i="51"/>
  <c r="F34" i="51"/>
  <c r="E34" i="51"/>
  <c r="F33" i="51"/>
  <c r="E33" i="51"/>
  <c r="F32" i="51"/>
  <c r="E32" i="51"/>
  <c r="F31" i="51"/>
  <c r="E31" i="51"/>
  <c r="F30" i="51"/>
  <c r="E30" i="51"/>
  <c r="F29" i="51"/>
  <c r="E29" i="51"/>
  <c r="F28" i="51"/>
  <c r="E28" i="51"/>
  <c r="F27" i="51"/>
  <c r="E27" i="51"/>
  <c r="F26" i="51"/>
  <c r="E26" i="51"/>
  <c r="F25" i="51"/>
  <c r="E25" i="51"/>
  <c r="F24" i="51"/>
  <c r="E24" i="51"/>
  <c r="F23" i="51"/>
  <c r="E23" i="51"/>
  <c r="F22" i="51"/>
  <c r="E22" i="51"/>
  <c r="F21" i="51"/>
  <c r="E21" i="51"/>
  <c r="F20" i="51"/>
  <c r="E20" i="51"/>
  <c r="F19" i="51"/>
  <c r="E19" i="51"/>
  <c r="F18" i="51"/>
  <c r="E18" i="51"/>
  <c r="F17" i="51"/>
  <c r="E17" i="51"/>
  <c r="F16" i="51"/>
  <c r="E16" i="51"/>
  <c r="F15" i="51"/>
  <c r="E15" i="51"/>
  <c r="F14" i="51"/>
  <c r="E14" i="51"/>
  <c r="F13" i="51"/>
  <c r="E13" i="51"/>
  <c r="F12" i="51"/>
  <c r="E12" i="51"/>
  <c r="F11" i="51"/>
  <c r="E11" i="51"/>
  <c r="F10" i="51"/>
  <c r="E10" i="51"/>
  <c r="F9" i="51"/>
  <c r="E9" i="51"/>
  <c r="F8" i="51"/>
  <c r="E8" i="51"/>
  <c r="F7" i="51"/>
  <c r="E7" i="51"/>
  <c r="F6" i="51"/>
  <c r="E6" i="51"/>
  <c r="F5" i="51"/>
  <c r="E5" i="51"/>
  <c r="F4" i="51"/>
  <c r="E4" i="51"/>
  <c r="F36" i="52"/>
  <c r="E36" i="52"/>
  <c r="F35" i="52"/>
  <c r="E35" i="52"/>
  <c r="F34" i="52"/>
  <c r="E34" i="52"/>
  <c r="F33" i="52"/>
  <c r="E33" i="52"/>
  <c r="F32" i="52"/>
  <c r="E32" i="52"/>
  <c r="F31" i="52"/>
  <c r="E31" i="52"/>
  <c r="F30" i="52"/>
  <c r="E30" i="52"/>
  <c r="F29" i="52"/>
  <c r="E29" i="52"/>
  <c r="F28" i="52"/>
  <c r="E28" i="52"/>
  <c r="F27" i="52"/>
  <c r="E27" i="52"/>
  <c r="F26" i="52"/>
  <c r="E26" i="52"/>
  <c r="F25" i="52"/>
  <c r="E25" i="52"/>
  <c r="F24" i="52"/>
  <c r="E24" i="52"/>
  <c r="F23" i="52"/>
  <c r="E23" i="52"/>
  <c r="F22" i="52"/>
  <c r="E22" i="52"/>
  <c r="F21" i="52"/>
  <c r="E21" i="52"/>
  <c r="F20" i="52"/>
  <c r="E20" i="52"/>
  <c r="F19" i="52"/>
  <c r="E19" i="52"/>
  <c r="F18" i="52"/>
  <c r="E18" i="52"/>
  <c r="F17" i="52"/>
  <c r="E17" i="52"/>
  <c r="F16" i="52"/>
  <c r="E16" i="52"/>
  <c r="F15" i="52"/>
  <c r="E15" i="52"/>
  <c r="F14" i="52"/>
  <c r="E14" i="52"/>
  <c r="F13" i="52"/>
  <c r="E13" i="52"/>
  <c r="F12" i="52"/>
  <c r="E12" i="52"/>
  <c r="F11" i="52"/>
  <c r="E11" i="52"/>
  <c r="F10" i="52"/>
  <c r="E10" i="52"/>
  <c r="F9" i="52"/>
  <c r="E9" i="52"/>
  <c r="F8" i="52"/>
  <c r="E8" i="52"/>
  <c r="F7" i="52"/>
  <c r="E7" i="52"/>
  <c r="F6" i="52"/>
  <c r="E6" i="52"/>
  <c r="F5" i="52"/>
  <c r="E5" i="52"/>
  <c r="F4" i="52"/>
  <c r="E4" i="52"/>
  <c r="F36" i="53"/>
  <c r="E36" i="53"/>
  <c r="F35" i="53"/>
  <c r="E35" i="53"/>
  <c r="F34" i="53"/>
  <c r="E34" i="53"/>
  <c r="F33" i="53"/>
  <c r="E33" i="53"/>
  <c r="F32" i="53"/>
  <c r="E32" i="53"/>
  <c r="F31" i="53"/>
  <c r="E31" i="53"/>
  <c r="F30" i="53"/>
  <c r="E30" i="53"/>
  <c r="F29" i="53"/>
  <c r="E29" i="53"/>
  <c r="F28" i="53"/>
  <c r="E28" i="53"/>
  <c r="F27" i="53"/>
  <c r="E27" i="53"/>
  <c r="F26" i="53"/>
  <c r="E26" i="53"/>
  <c r="F25" i="53"/>
  <c r="E25" i="53"/>
  <c r="F24" i="53"/>
  <c r="E24" i="53"/>
  <c r="F23" i="53"/>
  <c r="E23" i="53"/>
  <c r="F22" i="53"/>
  <c r="E22" i="53"/>
  <c r="F21" i="53"/>
  <c r="E21" i="53"/>
  <c r="F20" i="53"/>
  <c r="E20" i="53"/>
  <c r="F19" i="53"/>
  <c r="E19" i="53"/>
  <c r="F18" i="53"/>
  <c r="E18" i="53"/>
  <c r="F17" i="53"/>
  <c r="E17" i="53"/>
  <c r="F16" i="53"/>
  <c r="E16" i="53"/>
  <c r="F15" i="53"/>
  <c r="E15" i="53"/>
  <c r="F14" i="53"/>
  <c r="E14" i="53"/>
  <c r="F13" i="53"/>
  <c r="E13" i="53"/>
  <c r="F12" i="53"/>
  <c r="E12" i="53"/>
  <c r="F11" i="53"/>
  <c r="E11" i="53"/>
  <c r="F10" i="53"/>
  <c r="E10" i="53"/>
  <c r="F9" i="53"/>
  <c r="E9" i="53"/>
  <c r="F8" i="53"/>
  <c r="E8" i="53"/>
  <c r="F7" i="53"/>
  <c r="E7" i="53"/>
  <c r="F6" i="53"/>
  <c r="E6" i="53"/>
  <c r="F5" i="53"/>
  <c r="E5" i="53"/>
  <c r="F4" i="53"/>
  <c r="E4" i="53"/>
  <c r="E10" i="54"/>
  <c r="F9" i="54"/>
  <c r="E9" i="54"/>
  <c r="F8" i="54"/>
  <c r="E8" i="54"/>
  <c r="F7" i="54"/>
  <c r="E7" i="54"/>
  <c r="F6" i="54"/>
  <c r="E6" i="54"/>
  <c r="F5" i="54"/>
  <c r="E5" i="54"/>
  <c r="F4" i="54"/>
  <c r="E4" i="54"/>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B37" i="13"/>
  <c r="K20" i="55" s="1"/>
  <c r="B37" i="14"/>
  <c r="E37" i="14" s="1"/>
  <c r="B37" i="15"/>
  <c r="E37" i="15" s="1"/>
  <c r="B5" i="16"/>
  <c r="B37" i="17"/>
  <c r="E37" i="17" s="1"/>
  <c r="B37" i="18"/>
  <c r="B37" i="19"/>
  <c r="E37" i="19" s="1"/>
  <c r="B37" i="20"/>
  <c r="B37" i="21"/>
  <c r="B37" i="22"/>
  <c r="E37" i="22" s="1"/>
  <c r="B37" i="23"/>
  <c r="B37" i="24"/>
  <c r="E37" i="24" s="1"/>
  <c r="B37" i="25"/>
  <c r="E37" i="25" s="1"/>
  <c r="B37" i="26"/>
  <c r="E37" i="26" s="1"/>
  <c r="B37" i="27"/>
  <c r="E37" i="27" s="1"/>
  <c r="B37" i="28"/>
  <c r="E37" i="28" s="1"/>
  <c r="B37" i="29"/>
  <c r="E37" i="29" s="1"/>
  <c r="B37" i="30"/>
  <c r="E37" i="30" s="1"/>
  <c r="B37" i="31"/>
  <c r="E37" i="31" s="1"/>
  <c r="B37" i="34"/>
  <c r="E37" i="34" s="1"/>
  <c r="B37" i="35"/>
  <c r="B37" i="36"/>
  <c r="B37" i="38"/>
  <c r="E37" i="38" s="1"/>
  <c r="B37" i="39"/>
  <c r="K45" i="55" s="1"/>
  <c r="B37" i="40"/>
  <c r="B37" i="41"/>
  <c r="B37" i="43"/>
  <c r="E37" i="43" s="1"/>
  <c r="B37" i="44"/>
  <c r="E37" i="44" s="1"/>
  <c r="B37" i="45"/>
  <c r="E37" i="45" s="1"/>
  <c r="B37" i="47"/>
  <c r="E37" i="47" s="1"/>
  <c r="B37" i="48"/>
  <c r="E37" i="48" s="1"/>
  <c r="B37" i="49"/>
  <c r="E37" i="49" s="1"/>
  <c r="B37" i="50"/>
  <c r="B37" i="51"/>
  <c r="B37" i="52"/>
  <c r="B37" i="53"/>
  <c r="I66" i="55"/>
  <c r="J66" i="55" s="1"/>
  <c r="H66" i="55"/>
  <c r="G66" i="55"/>
  <c r="J65" i="55"/>
  <c r="J64" i="55"/>
  <c r="J63" i="55"/>
  <c r="J62" i="55"/>
  <c r="J61" i="55"/>
  <c r="J58" i="55"/>
  <c r="J57" i="55"/>
  <c r="J56" i="55"/>
  <c r="J54" i="55"/>
  <c r="J53" i="55"/>
  <c r="J52" i="55"/>
  <c r="J51" i="55"/>
  <c r="J50" i="55"/>
  <c r="J49" i="55"/>
  <c r="J48" i="55"/>
  <c r="J47" i="55"/>
  <c r="J45" i="55"/>
  <c r="J44" i="55"/>
  <c r="J42" i="55"/>
  <c r="J41" i="55"/>
  <c r="J40" i="55"/>
  <c r="J38" i="55"/>
  <c r="J37" i="55"/>
  <c r="J36" i="55"/>
  <c r="J35" i="55"/>
  <c r="J34" i="55"/>
  <c r="J33" i="55"/>
  <c r="J32" i="55"/>
  <c r="J31" i="55"/>
  <c r="J30" i="55"/>
  <c r="J29" i="55"/>
  <c r="J28" i="55"/>
  <c r="J27" i="55"/>
  <c r="J26" i="55"/>
  <c r="J25" i="55"/>
  <c r="J24" i="55"/>
  <c r="J23" i="55"/>
  <c r="J22" i="55"/>
  <c r="J20" i="55"/>
  <c r="J19" i="55"/>
  <c r="J18" i="55"/>
  <c r="J17" i="55"/>
  <c r="J16" i="55"/>
  <c r="J14" i="55"/>
  <c r="J13" i="55"/>
  <c r="J12" i="55"/>
  <c r="J11" i="55"/>
  <c r="J10" i="55"/>
  <c r="J9" i="55"/>
  <c r="J8" i="55"/>
  <c r="J7" i="55"/>
  <c r="J6" i="55"/>
  <c r="D10" i="54"/>
  <c r="F10" i="54" s="1"/>
  <c r="D37" i="53"/>
  <c r="M63" i="55" s="1"/>
  <c r="C37" i="53"/>
  <c r="D37" i="52"/>
  <c r="C37" i="52"/>
  <c r="F37" i="52" s="1"/>
  <c r="D37" i="51"/>
  <c r="M62" i="55" s="1"/>
  <c r="C37" i="51"/>
  <c r="D37" i="50"/>
  <c r="C37" i="50"/>
  <c r="D37" i="49"/>
  <c r="C37" i="49"/>
  <c r="F37" i="49" s="1"/>
  <c r="D37" i="48"/>
  <c r="C37" i="48"/>
  <c r="F37" i="48" s="1"/>
  <c r="D37" i="47"/>
  <c r="C37" i="47"/>
  <c r="F37" i="47" s="1"/>
  <c r="D15" i="46"/>
  <c r="E15" i="46" s="1"/>
  <c r="C15" i="46"/>
  <c r="F15" i="46" s="1"/>
  <c r="D37" i="45"/>
  <c r="C37" i="45"/>
  <c r="F37" i="45" s="1"/>
  <c r="D37" i="44"/>
  <c r="C37" i="44"/>
  <c r="F37" i="44" s="1"/>
  <c r="D37" i="43"/>
  <c r="C37" i="43"/>
  <c r="F37" i="43" s="1"/>
  <c r="C19" i="42"/>
  <c r="D19" i="42"/>
  <c r="E19" i="42" s="1"/>
  <c r="D37" i="41"/>
  <c r="E37" i="41" s="1"/>
  <c r="C37" i="41"/>
  <c r="D37" i="40"/>
  <c r="C37" i="40"/>
  <c r="D37" i="39"/>
  <c r="C37" i="39"/>
  <c r="F37" i="39" s="1"/>
  <c r="D37" i="38"/>
  <c r="C37" i="38"/>
  <c r="F37" i="38" s="1"/>
  <c r="D46" i="37"/>
  <c r="C46" i="37"/>
  <c r="D37" i="36"/>
  <c r="C37" i="36"/>
  <c r="F37" i="36" s="1"/>
  <c r="D37" i="35"/>
  <c r="C37" i="35"/>
  <c r="D37" i="34"/>
  <c r="C37" i="34"/>
  <c r="F37" i="34" s="1"/>
  <c r="D12" i="33"/>
  <c r="C12" i="33"/>
  <c r="D37" i="31"/>
  <c r="F37" i="31" s="1"/>
  <c r="C37" i="31"/>
  <c r="D37" i="30"/>
  <c r="F37" i="30" s="1"/>
  <c r="C37" i="30"/>
  <c r="D37" i="29"/>
  <c r="C37" i="29"/>
  <c r="F37" i="29" s="1"/>
  <c r="D37" i="28"/>
  <c r="C37" i="28"/>
  <c r="F37" i="28" s="1"/>
  <c r="D37" i="27"/>
  <c r="C37" i="27"/>
  <c r="F37" i="27" s="1"/>
  <c r="D37" i="26"/>
  <c r="C37" i="26"/>
  <c r="F37" i="26" s="1"/>
  <c r="D37" i="25"/>
  <c r="C37" i="25"/>
  <c r="F37" i="25" s="1"/>
  <c r="D37" i="24"/>
  <c r="C37" i="24"/>
  <c r="F37" i="24" s="1"/>
  <c r="D37" i="23"/>
  <c r="C37" i="23"/>
  <c r="F37" i="23" s="1"/>
  <c r="D37" i="22"/>
  <c r="M28" i="55" s="1"/>
  <c r="C37" i="22"/>
  <c r="D37" i="21"/>
  <c r="C37" i="21"/>
  <c r="D37" i="20"/>
  <c r="C37" i="20"/>
  <c r="D37" i="19"/>
  <c r="C37" i="19"/>
  <c r="F37" i="19" s="1"/>
  <c r="D37" i="18"/>
  <c r="C37" i="18"/>
  <c r="D37" i="17"/>
  <c r="C37" i="17"/>
  <c r="F37" i="17" s="1"/>
  <c r="D6" i="16"/>
  <c r="C6" i="16"/>
  <c r="D37" i="15"/>
  <c r="C37" i="15"/>
  <c r="F37" i="15" s="1"/>
  <c r="D37" i="14"/>
  <c r="C37" i="14"/>
  <c r="F37" i="14" s="1"/>
  <c r="D37" i="13"/>
  <c r="C37" i="13"/>
  <c r="F37" i="13" s="1"/>
  <c r="D7" i="12"/>
  <c r="F7" i="12" s="1"/>
  <c r="C7" i="12"/>
  <c r="D6" i="11"/>
  <c r="C6" i="11"/>
  <c r="D10" i="9"/>
  <c r="E10" i="9" s="1"/>
  <c r="C10" i="9"/>
  <c r="F10" i="9" s="1"/>
  <c r="D37" i="8"/>
  <c r="M14" i="55" s="1"/>
  <c r="C37" i="8"/>
  <c r="D11" i="7"/>
  <c r="C11" i="7"/>
  <c r="D11" i="6"/>
  <c r="M12" i="55" s="1"/>
  <c r="C11" i="6"/>
  <c r="D91" i="5"/>
  <c r="M11" i="55" s="1"/>
  <c r="C91" i="5"/>
  <c r="L11" i="55" s="1"/>
  <c r="D44" i="4"/>
  <c r="C44" i="4"/>
  <c r="D8" i="3"/>
  <c r="C8" i="3"/>
  <c r="F8" i="3" s="1"/>
  <c r="D40" i="2"/>
  <c r="M7" i="55" s="1"/>
  <c r="C40" i="2"/>
  <c r="D38" i="1"/>
  <c r="M6" i="55" s="1"/>
  <c r="C38" i="1"/>
  <c r="F38" i="1" s="1"/>
  <c r="F19" i="42" l="1"/>
  <c r="F37" i="41"/>
  <c r="E37" i="40"/>
  <c r="F37" i="40"/>
  <c r="E37" i="36"/>
  <c r="F37" i="35"/>
  <c r="E37" i="35"/>
  <c r="F37" i="51"/>
  <c r="L62" i="55"/>
  <c r="E37" i="51"/>
  <c r="K62" i="55"/>
  <c r="F37" i="53"/>
  <c r="L63" i="55"/>
  <c r="E37" i="53"/>
  <c r="K63" i="55"/>
  <c r="E37" i="52"/>
  <c r="K64" i="55"/>
  <c r="E37" i="50"/>
  <c r="F37" i="50"/>
  <c r="F12" i="33"/>
  <c r="E37" i="23"/>
  <c r="F37" i="22"/>
  <c r="F37" i="21"/>
  <c r="E37" i="18"/>
  <c r="F37" i="18"/>
  <c r="E37" i="13"/>
  <c r="F6" i="11"/>
  <c r="L14" i="55"/>
  <c r="F37" i="8"/>
  <c r="E37" i="8"/>
  <c r="F11" i="7"/>
  <c r="E11" i="7"/>
  <c r="M13" i="55"/>
  <c r="E11" i="6"/>
  <c r="F11" i="6"/>
  <c r="F91" i="5"/>
  <c r="E91" i="5"/>
  <c r="F44" i="4"/>
  <c r="E44" i="4"/>
  <c r="E8" i="3"/>
  <c r="E38" i="1"/>
  <c r="L6" i="55"/>
  <c r="F40" i="2"/>
  <c r="E40" i="2"/>
  <c r="K7" i="55"/>
  <c r="L7" i="55"/>
</calcChain>
</file>

<file path=xl/sharedStrings.xml><?xml version="1.0" encoding="utf-8"?>
<sst xmlns="http://schemas.openxmlformats.org/spreadsheetml/2006/main" count="2555" uniqueCount="420">
  <si>
    <t/>
  </si>
  <si>
    <t>рублей</t>
  </si>
  <si>
    <t>Наименование муниципального образования</t>
  </si>
  <si>
    <t>Исполнено</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</si>
  <si>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</si>
  <si>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</si>
  <si>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</si>
  <si>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</si>
  <si>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Стародубский муниципальный округ</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</si>
  <si>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</si>
  <si>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</si>
  <si>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</si>
  <si>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</si>
  <si>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</si>
  <si>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</si>
  <si>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</si>
  <si>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</si>
  <si>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 xml:space="preserve">Жуковский муниципальный район </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</si>
  <si>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</si>
  <si>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</si>
  <si>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</si>
  <si>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</si>
  <si>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</si>
  <si>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</si>
  <si>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</si>
  <si>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</si>
  <si>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Симонтовское сельское поселение Мглинского муниципального района</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</si>
  <si>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</si>
  <si>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</si>
  <si>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</si>
  <si>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</si>
  <si>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</si>
  <si>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 xml:space="preserve">Стародубский муниципальный район </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</si>
  <si>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</si>
  <si>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</si>
  <si>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</si>
  <si>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</si>
  <si>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</si>
  <si>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</si>
  <si>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Отчет о фактическом предоставлении субсидий бюджетам муниципальных образований на реализацию мероприятий федеральной целевой программы «Развитие водохозяйственного комплекса Российской Федерации в 2012 – 2020 годах» в рамках государственной программы «Охрана окружающей среды, воспроизводство и использование природных ресурсов Брянской области» за 9 месяцев  2020 года (по состоянию на 01.10.2020 года)</t>
  </si>
  <si>
    <t>Дятьковское городское поселение Дятьковского муниципального района</t>
  </si>
  <si>
    <t xml:space="preserve">Климовское городское поселение Климовского муниципального района  </t>
  </si>
  <si>
    <t>Унечский район</t>
  </si>
  <si>
    <t xml:space="preserve">Новозыбковский городской округ  </t>
  </si>
  <si>
    <t xml:space="preserve">Дубровское сельское поселение Брасовского муниципального района  </t>
  </si>
  <si>
    <t xml:space="preserve">Столбовское сельское поселение Брасовского муниципального района  </t>
  </si>
  <si>
    <t xml:space="preserve">Добрунское сельское поселение Брянского муниципального района  </t>
  </si>
  <si>
    <t xml:space="preserve">Журиничское сельское поселение Брянского муниципального района  </t>
  </si>
  <si>
    <t xml:space="preserve">Новосельское сельское поселение Брянского муниципального района  </t>
  </si>
  <si>
    <t xml:space="preserve">Кокинское сельское поселение Выгоничского муниципального района  </t>
  </si>
  <si>
    <t xml:space="preserve">Утынское сельское поселение Выгоничского муниципального района  </t>
  </si>
  <si>
    <t xml:space="preserve">Хутор-Борское сельское поселение Выгоничского муниципального района  </t>
  </si>
  <si>
    <t xml:space="preserve">Гордеевское сельское поселение Гордеевского муниципального района  </t>
  </si>
  <si>
    <t xml:space="preserve">Уношевское сельское поселение Гордеевского муниципального района  </t>
  </si>
  <si>
    <t xml:space="preserve">Дубровское городское поселение Дубровского муниципального района  </t>
  </si>
  <si>
    <t xml:space="preserve">Алешинское сельское поселение Дубровского муниципального района  </t>
  </si>
  <si>
    <t xml:space="preserve">Пеклинское сельское поселение Дубровского муниципального района  </t>
  </si>
  <si>
    <t xml:space="preserve">Бытошское городское поселение Дятьковского муниципального района  </t>
  </si>
  <si>
    <t xml:space="preserve">Жуковский муниципальный район  </t>
  </si>
  <si>
    <t xml:space="preserve">Жуковское городское поселение Жуковского муниципального района  </t>
  </si>
  <si>
    <t xml:space="preserve">Щербиничское сельское поселение Злынковского муниципального района  </t>
  </si>
  <si>
    <t xml:space="preserve">Карачевский муниципальный район  </t>
  </si>
  <si>
    <t xml:space="preserve">Карачевское городское поселение Карачевского муниципального района  </t>
  </si>
  <si>
    <t xml:space="preserve">Клетнянский муниципальный район  </t>
  </si>
  <si>
    <t xml:space="preserve">Истопское сельское поселение Климовского муниципального района  </t>
  </si>
  <si>
    <t xml:space="preserve">Коржовоголубовское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</si>
  <si>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</si>
  <si>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</si>
  <si>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 xml:space="preserve">Литижское сельское поселение Комаричского муниципального района  </t>
  </si>
  <si>
    <t xml:space="preserve">Навлинское городское поселение Навлинского муниципального района  </t>
  </si>
  <si>
    <t xml:space="preserve">Погарское городское поселение Погарского муниципального района  </t>
  </si>
  <si>
    <t xml:space="preserve">Рогнединский муниципальный район  </t>
  </si>
  <si>
    <t xml:space="preserve">Рогнединское городское поселение Рогнединского муниципального района  </t>
  </si>
  <si>
    <t xml:space="preserve">Косицкое сельское поселение Севского муниципального района  </t>
  </si>
  <si>
    <t xml:space="preserve">Новоямское сельское поселение Севского муниципального района  </t>
  </si>
  <si>
    <t xml:space="preserve">Троебортновское сельское поселение Севского муниципального района  </t>
  </si>
  <si>
    <t xml:space="preserve">Воронокское сельское поселение Стародубского муниципального района  </t>
  </si>
  <si>
    <t xml:space="preserve">Меленское сельское поселение Стародубского муниципального района  </t>
  </si>
  <si>
    <t xml:space="preserve">Понуровское сельское поселение Стародубского муниципального района  </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</si>
  <si>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</si>
  <si>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</si>
  <si>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 xml:space="preserve">Алешковичское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</si>
  <si>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</si>
  <si>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Влазовичское сельское поселение Суражского муниципального района  </t>
  </si>
  <si>
    <t xml:space="preserve">Дубровское сельское поселение Суражского муниципального района  </t>
  </si>
  <si>
    <t xml:space="preserve">Телецкое сельское поселение Трубчевского муниципального района  </t>
  </si>
  <si>
    <t xml:space="preserve">Усохское сельское поселение Трубчевского муниципального района  </t>
  </si>
  <si>
    <t xml:space="preserve">Унечское городское поселение Унечского муниципального района  </t>
  </si>
  <si>
    <t>Брасовский муниципальный район</t>
  </si>
  <si>
    <t>Веребское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</si>
  <si>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</si>
  <si>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</si>
  <si>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Погребское сельское поселение Брасовского муниципального района</t>
  </si>
  <si>
    <t>Добрунское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</si>
  <si>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</si>
  <si>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</si>
  <si>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Хутор-Борское сельское поселение Выгоничского муниципального района</t>
  </si>
  <si>
    <t>Гордеевский муниципальный район</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</si>
  <si>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</si>
  <si>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</si>
  <si>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</si>
  <si>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</si>
  <si>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Дубровское городское поселение Дубровского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</si>
  <si>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</si>
  <si>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</si>
  <si>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</si>
  <si>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</si>
  <si>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</si>
  <si>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 xml:space="preserve">Жирятинское сельское поселение Жирятинского муниципального района  </t>
  </si>
  <si>
    <t>Жуковский муниципальный район</t>
  </si>
  <si>
    <t>Жуковское городское поселение Жуковского муниципального района</t>
  </si>
  <si>
    <t>Овстугское сельское поселение Жуковского муниципального района</t>
  </si>
  <si>
    <t>Ржаницкое сельское поселение Жуковского муниципального района</t>
  </si>
  <si>
    <t>Троснянское сельское поселение Жуковского муниципального района</t>
  </si>
  <si>
    <t>Шамординское сельское поселение Жуковского муниципального района</t>
  </si>
  <si>
    <t xml:space="preserve">Вышковское городское поселение Злынковского муниципального района  </t>
  </si>
  <si>
    <t xml:space="preserve">Денисковичское сельское поселение Злынковского муниципального района  </t>
  </si>
  <si>
    <t xml:space="preserve">Мужиновское сельское поселение Клетнянского муниципального района  </t>
  </si>
  <si>
    <t xml:space="preserve">Каменскохуторское сельское поселение Климовского муниципального района  </t>
  </si>
  <si>
    <t xml:space="preserve">Челховское сельское поселение Климовского муниципального района  </t>
  </si>
  <si>
    <t>Клинцовский муниципальный район</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</si>
  <si>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</si>
  <si>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</si>
  <si>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</si>
  <si>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Смолевичское сельское поселение Клинцовского муниципального района  </t>
  </si>
  <si>
    <t>Комаричское городское поселение Комаричского муниципального района</t>
  </si>
  <si>
    <t>Аркинское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</si>
  <si>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</si>
  <si>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</si>
  <si>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</si>
  <si>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</si>
  <si>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</si>
  <si>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</si>
  <si>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Краснокосаровское сельское поселение Мглинского муниципального района</t>
  </si>
  <si>
    <t>Навлинский муниципальный район</t>
  </si>
  <si>
    <t>Алтуховское городское поселение Навлинского муниципального района</t>
  </si>
  <si>
    <t>Алешинское сельское поселение Навлинского муниципального района</t>
  </si>
  <si>
    <t>Чичковское сельское поселение Навлинского муниципального района</t>
  </si>
  <si>
    <t>Погарское городское поселение Погарского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</si>
  <si>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</si>
  <si>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</si>
  <si>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</si>
  <si>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Гриневское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</si>
  <si>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</si>
  <si>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</si>
  <si>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Чаусовское сельское поселение Погарского муниципального района</t>
  </si>
  <si>
    <t>Почепское городское поселение Почепского муниципального района</t>
  </si>
  <si>
    <t>Краснорогское  сельское поселение Почепского муниципального района</t>
  </si>
  <si>
    <t>Первомайское  сельское поселение Почепского муниципального района</t>
  </si>
  <si>
    <t>Речицкое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</si>
  <si>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</si>
  <si>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</si>
  <si>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Тюнинское сельское поселение Рогнединского муниципального района</t>
  </si>
  <si>
    <t>Севское городское поселение Севского муниципального района</t>
  </si>
  <si>
    <t>Подлесно-Новосельское сельское поселение Севского муниципального района</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</si>
  <si>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</si>
  <si>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</si>
  <si>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Белоберезковское городское поселение Трубчевского муниципального района</t>
  </si>
  <si>
    <t>Усохское сельское поселение Трубчевского муниципального района</t>
  </si>
  <si>
    <t>Унечское городское поселение Унечского муниципального района</t>
  </si>
  <si>
    <t>Высокское сельское поселение Унечского муниципального района</t>
  </si>
  <si>
    <t xml:space="preserve">Трубчевское городское поселение Трубчевского муниципального района  </t>
  </si>
  <si>
    <t xml:space="preserve">Белоберезковское городское поселение Трубчевского муниципального района  </t>
  </si>
  <si>
    <t xml:space="preserve">Сельцовский городской округ  </t>
  </si>
  <si>
    <t xml:space="preserve">Городской округ город Стародуб  </t>
  </si>
  <si>
    <t xml:space="preserve">Городской округ город Фокино  </t>
  </si>
  <si>
    <t xml:space="preserve">Локотское городское поселение Брасовского муниципального района  </t>
  </si>
  <si>
    <t xml:space="preserve">Брянский муниципальный район   </t>
  </si>
  <si>
    <t xml:space="preserve">Дубровский муниципальный район  </t>
  </si>
  <si>
    <t xml:space="preserve">Дятьковское городское поселение Дятьковского муниципального района  </t>
  </si>
  <si>
    <t xml:space="preserve">Любохонское городское поселение Дятьковского муниципального района  </t>
  </si>
  <si>
    <t xml:space="preserve">Жирятинский муниципальный район  </t>
  </si>
  <si>
    <t xml:space="preserve">Злынковское городское поселение Злынковского муниципального района  </t>
  </si>
  <si>
    <t xml:space="preserve">Комаричское городское поселение Комаричского муниципального района  </t>
  </si>
  <si>
    <t xml:space="preserve">Красногорское городское поселение Красногорского муниципального района  </t>
  </si>
  <si>
    <t xml:space="preserve">Мглинский муниципальный район  </t>
  </si>
  <si>
    <t xml:space="preserve">Погарский муниципальный район  </t>
  </si>
  <si>
    <t xml:space="preserve">Почепский  муниципальный район  </t>
  </si>
  <si>
    <t xml:space="preserve">Севский муниципальный район  </t>
  </si>
  <si>
    <t xml:space="preserve">Стародубский муниципальный район  </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</si>
  <si>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</si>
  <si>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</si>
  <si>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</si>
  <si>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</si>
  <si>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Навлинское городское поселение Навлинского муниципального района</t>
  </si>
  <si>
    <t xml:space="preserve">Стародубский муниципальный округ </t>
  </si>
  <si>
    <t xml:space="preserve">Глинищевское сельское поселение Брянского муниципального района  </t>
  </si>
  <si>
    <t xml:space="preserve">Выгоничское городское поселение Выгоничского муниципального района  </t>
  </si>
  <si>
    <t xml:space="preserve">Ивотское городское поселение Дятьковского муниципального района  </t>
  </si>
  <si>
    <t xml:space="preserve">Клетнянское городское поселение Клетнянского муниципального района  </t>
  </si>
  <si>
    <t xml:space="preserve">Мглинское городское поселение Мглинского муниципального района  </t>
  </si>
  <si>
    <t xml:space="preserve">Почепское городское поселение Почепского муниципального района  </t>
  </si>
  <si>
    <t xml:space="preserve">Севское городское поселение Севского муниципального района  </t>
  </si>
  <si>
    <t xml:space="preserve">Десятуховское сельское поселение Стародубского муниципального района  </t>
  </si>
  <si>
    <t xml:space="preserve">Суражское городское поселение Суражского муниципального района  </t>
  </si>
  <si>
    <t>Локотское городское поселение Брасовского муниципального района</t>
  </si>
  <si>
    <t>Кокинское сельское поселение Выгоничского муниципального района</t>
  </si>
  <si>
    <t>Гущинское сельское поселение Почепского муниципального района</t>
  </si>
  <si>
    <t>Вороновское сельское поселение Рогнединского муниципального района</t>
  </si>
  <si>
    <t>Брянский муниципальный район</t>
  </si>
  <si>
    <t>Выгоничский муниципальный район</t>
  </si>
  <si>
    <t>Выгоничское городское поселение Выгоничского муниципального района</t>
  </si>
  <si>
    <t>Бытошское городское поселение Дятьковского муниципального района</t>
  </si>
  <si>
    <t>Жирятинский муниципальный район</t>
  </si>
  <si>
    <t>Климовский муниципальный район</t>
  </si>
  <si>
    <t>Красногорское городское поселение Красногорского муниципального района</t>
  </si>
  <si>
    <t>Мглинский муниципальный район</t>
  </si>
  <si>
    <t>Мглинское городское поселение Мглинского муниципального района</t>
  </si>
  <si>
    <t>Почепский муниципальный район</t>
  </si>
  <si>
    <t>Рогнединское городское поселение Рогнединского муниципального района</t>
  </si>
  <si>
    <t>Стародубский муниципальный район</t>
  </si>
  <si>
    <t xml:space="preserve">Суземское городское поселение Суземского муниципального района </t>
  </si>
  <si>
    <t>Трубчевский муниципальный район</t>
  </si>
  <si>
    <t xml:space="preserve">Комаричский муниципальный район  </t>
  </si>
  <si>
    <t>Севский муниципальный район</t>
  </si>
  <si>
    <t>Карачевское городское поселение Карачевского муниципального района</t>
  </si>
  <si>
    <t>(в рублях)</t>
  </si>
  <si>
    <t>Наименование</t>
  </si>
  <si>
    <t>ГРБС</t>
  </si>
  <si>
    <t>Рз</t>
  </si>
  <si>
    <t>Пр</t>
  </si>
  <si>
    <t>ЦСР</t>
  </si>
  <si>
    <t>ВР</t>
  </si>
  <si>
    <t>Первоначальный план на 2020 год</t>
  </si>
  <si>
    <t>Процент исполнения к сводной бюджетной росписи с учетом изменений</t>
  </si>
  <si>
    <t>Обеспечение безопасности гидротехнических сооружений, противопаводковые мероприятия и водохозяйственная деятельность</t>
  </si>
  <si>
    <t>808</t>
  </si>
  <si>
    <t>04</t>
  </si>
  <si>
    <t>06</t>
  </si>
  <si>
    <t>0803112830</t>
  </si>
  <si>
    <t>520</t>
  </si>
  <si>
    <t>Реализация мероприятий федеральной целевой программы "Развитие водохозяйственного комплекса Российской Федерации в 2012 - 2020 годах"</t>
  </si>
  <si>
    <t>08031R0160</t>
  </si>
  <si>
    <t>Охрана окружающей среды</t>
  </si>
  <si>
    <t>05</t>
  </si>
  <si>
    <t>0805112800</t>
  </si>
  <si>
    <t>Реализация федеральной целевой программы "Увековечение памяти погибших при защите Отечества на 2019 - 2024 годы"</t>
  </si>
  <si>
    <t>811</t>
  </si>
  <si>
    <t>03</t>
  </si>
  <si>
    <t>11051R2990</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</si>
  <si>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</si>
  <si>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11051R299F</t>
  </si>
  <si>
    <t>Реализация программ (проектов) инициативного бюджетирования</t>
  </si>
  <si>
    <t>14</t>
  </si>
  <si>
    <t>1101215870</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</si>
  <si>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</si>
  <si>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812</t>
  </si>
  <si>
    <t>01</t>
  </si>
  <si>
    <t>120F367483</t>
  </si>
  <si>
    <t>Обеспечение устойчивого сокращения непригодного для проживания жилищного фонда (за счет средств областного бюджета)</t>
  </si>
  <si>
    <t>120F367484</t>
  </si>
  <si>
    <t>Подготовка объектов жилищно-коммунального хозяйства к зиме</t>
  </si>
  <si>
    <t>02</t>
  </si>
  <si>
    <t>1201213450</t>
  </si>
  <si>
    <t>Софинансирование объектов капитальных вложений муниципальной собственности</t>
  </si>
  <si>
    <t>1225111270</t>
  </si>
  <si>
    <t>Реализация программ формирования современной городской среды</t>
  </si>
  <si>
    <t>130F255550</t>
  </si>
  <si>
    <t>120G511270</t>
  </si>
  <si>
    <t>Строительство и реконструкция (модернизация) объектов питьевого водоснабжения</t>
  </si>
  <si>
    <t>120G552430</t>
  </si>
  <si>
    <t>Мероприятия по модернизации региональных и муниципальных детских школ искусств по видам искусств</t>
  </si>
  <si>
    <t>815</t>
  </si>
  <si>
    <t>07</t>
  </si>
  <si>
    <t>16014R3060</t>
  </si>
  <si>
    <t>Мероприятия по работе с семьей, детьми и молодежью</t>
  </si>
  <si>
    <t>09</t>
  </si>
  <si>
    <t>15 0 13 11310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</si>
  <si>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</si>
  <si>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08</t>
  </si>
  <si>
    <t>1501114240</t>
  </si>
  <si>
    <t>1501211270</t>
  </si>
  <si>
    <t>Обеспечение развития и укрепления материально-технической базы домов культуры в населенных пунктах с числом жителей до 50 тысяч человек</t>
  </si>
  <si>
    <t>15021R4670</t>
  </si>
  <si>
    <t>Поддержка отрасли культуры</t>
  </si>
  <si>
    <t>15021R5190</t>
  </si>
  <si>
    <t>Реализация мероприятий государственной программы Российской Федерации "Доступная среда"</t>
  </si>
  <si>
    <t>816</t>
  </si>
  <si>
    <t>22011R0270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</si>
  <si>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</si>
  <si>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1601214900</t>
  </si>
  <si>
    <t>Приведение в соответствии с брендбуком "Точки роста" помещений муниципальных общеобразовательных организаций</t>
  </si>
  <si>
    <t>1601214910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</si>
  <si>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</si>
  <si>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16012R3040</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</si>
  <si>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</si>
  <si>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16014R2550</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</si>
  <si>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</si>
  <si>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160E250970</t>
  </si>
  <si>
    <t>Создание новых мест в общеобразовательных организациях</t>
  </si>
  <si>
    <t>200E155200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</si>
  <si>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</si>
  <si>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160E254910</t>
  </si>
  <si>
    <t>Мероприятия по проведению оздоровительной кампании детей</t>
  </si>
  <si>
    <t>1602714790</t>
  </si>
  <si>
    <t>Капитальный ремонт кровель муниципальных образовательных организаций Брянской области</t>
  </si>
  <si>
    <t>1601414850</t>
  </si>
  <si>
    <t>Замена оконных блоков муниципальных образовательных организаций Брянской области</t>
  </si>
  <si>
    <t>1601414860</t>
  </si>
  <si>
    <t>Благоустройство зданий и территорий муниципальных образовательных организаций моногородов</t>
  </si>
  <si>
    <t>1601414870</t>
  </si>
  <si>
    <t>Обеспечение комплексного развития сельских территорий</t>
  </si>
  <si>
    <t>817</t>
  </si>
  <si>
    <t>073В3R5760</t>
  </si>
  <si>
    <t>07 3 01 R5760</t>
  </si>
  <si>
    <t>Развитие транспортной инфраструктуры на сельских территориях</t>
  </si>
  <si>
    <t>819</t>
  </si>
  <si>
    <t>073В2R3720</t>
  </si>
  <si>
    <t>Развитие и совершенствование сети автомобильных дорог местного значения общего пользования</t>
  </si>
  <si>
    <t>1932116160</t>
  </si>
  <si>
    <t>Обеспечение сохранности автомобильных дорог местного значения и условий безопасности движения по ним</t>
  </si>
  <si>
    <t>1932116170</t>
  </si>
  <si>
    <t>19 4 F1 16160</t>
  </si>
  <si>
    <t>Стимулирование программ развития жилищного строительства субъектов Российской Федерации</t>
  </si>
  <si>
    <t>194F150210</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</si>
  <si>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</si>
  <si>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194F15021F</t>
  </si>
  <si>
    <t>Социально-экономическое развитие приграничных муниципальных образований</t>
  </si>
  <si>
    <t>40 1 11 18650</t>
  </si>
  <si>
    <t>073В1R5760</t>
  </si>
  <si>
    <t>1911711270</t>
  </si>
  <si>
    <t>1921411270</t>
  </si>
  <si>
    <t>1921711270</t>
  </si>
  <si>
    <t>1921811270</t>
  </si>
  <si>
    <t>1921911270</t>
  </si>
  <si>
    <t>160P211270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</si>
  <si>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</si>
  <si>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160P252320</t>
  </si>
  <si>
    <t>16 0 14 11270</t>
  </si>
  <si>
    <t>2501411270</t>
  </si>
  <si>
    <t>Реализация мероприятий по обеспечению жильем молодых семей</t>
  </si>
  <si>
    <t>821</t>
  </si>
  <si>
    <t>21581R4970</t>
  </si>
  <si>
    <t>Отдельные мероприятия по развитию спорта</t>
  </si>
  <si>
    <t>825</t>
  </si>
  <si>
    <t>25 0 11 17640</t>
  </si>
  <si>
    <t>11</t>
  </si>
  <si>
    <t>Оснащение объектов спортивной инфраструктуры спортивно-технологическим оборудованием</t>
  </si>
  <si>
    <t>251P552280</t>
  </si>
  <si>
    <t>Реализация федеральной целевой программы "Развитие физической культуры и спорта в Российской Федерации на 2016 - 2020 годы"</t>
  </si>
  <si>
    <t>251P554950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</si>
  <si>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</si>
  <si>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251P550810</t>
  </si>
  <si>
    <t>Приобретение спортивного оборудования и инвентаря для приведения организаций спортивной подготовки в нормативное состояние</t>
  </si>
  <si>
    <t>251P552290</t>
  </si>
  <si>
    <t>Государственная поддержка малого и среднего предпринимательства в субъектах Российской Федерации</t>
  </si>
  <si>
    <t>840</t>
  </si>
  <si>
    <t>405I555270</t>
  </si>
  <si>
    <t>ВСЕГО РАСХОДОВ:</t>
  </si>
  <si>
    <t>Субсидии</t>
  </si>
  <si>
    <t>Уточненная роспись/план</t>
  </si>
  <si>
    <t>Кассовый расход</t>
  </si>
  <si>
    <t>Первоначальный план на 2020</t>
  </si>
  <si>
    <t>Процент исполнения к первоначальному плану</t>
  </si>
  <si>
    <t>Процент исполнения к уточненному плану</t>
  </si>
  <si>
    <t>Уточненный план на 2020</t>
  </si>
  <si>
    <t>Отчет о фактическом предоставлении субсидий бюджетам муниципальных образований на обеспечение безопасности гидротехнических сооружений, противопаводковые мероприятия и водохозяйственную деятельность в рамках государственной программы "Охрана окружающей среды, воспроизводство и использование природных ресурсов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</si>
  <si>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охрану окружающей среды в рамках государственной программы "Охрана окружающей среды, воспроизводство и использование природных ресурсов Брянской области" за 2020 год (по состоянию на 01.01.2021 года)</t>
  </si>
  <si>
    <t>Отчет о фактическом предоставлении субсидий бюджетам муниципальных образований на реализацию мероприятий федеральной целевой программы "Увековечение памяти погибших при защите Отечества на 2019-2024 годы" государственной программы "Региональная политика Брянской области"
 за 2020 год (по состоянию на 01.01.2021 года)</t>
  </si>
  <si>
    <t>Отчет о фактическом предоставлении субсидий  бюджетам муниципальных образований на реализацию программ (проектов) инициативного бюджетирования в рамках государственной программы "Региональная политика Брянской области"  за 2020 год (по состоянию на 01.01.2021 года)</t>
  </si>
  <si>
    <t>Отчет о фактическом предоставлении субсидий бюджетам муниципальных образований на государственную поддержку малого и среднего предпринимательства в субъектах Российской Федерации в рамках подпрограммы "Государственная поддержка малого и среднего предпринимательства в Брянской области" государственной программы "Экономическое развитие, инвестиционная политика и инновационная экономика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</si>
  <si>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государственную поддержку спортивных организаций, осуществляющих подготовку спортивного резерва для сборных команд Российской Федерации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</si>
  <si>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</si>
  <si>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реализацию федеральной целевой программы "Развитие физической культуры и спорта в Российской Федерации на 2016 - 2020 годы"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</si>
  <si>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оснащение объектов спортивной инфраструктуры спортивно-технологическим оборудованием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за 2020 год (по состоянию на 01.01.2021 года)</t>
  </si>
  <si>
    <t>Отчет о фактическом предоставлении субсидий  бюджетам муниципальных образований на реализацию отдельных мероприятий по развитию спорта в рамках государственной программы "Развитие физической культуры и спорта Брянской области" в сфере физической культуры и спорта
 за 2020 год (по состоянию на 01.01.2021 года)</t>
  </si>
  <si>
    <t>Отчет о фактическом предоставлении субсидий  бюджетам муниципальных образований на реализацию отдельных мероприятий по развитию спорта в рамках государственной программы "Развитие физической культуры и спорта Брянской области" в сфере образования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</si>
  <si>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реализацию мероприятий по обеспечению жильем молодых семей в рамках подпрограммы "Обеспечение жильем молодых семей в Брянской области" государственной программы "Социальная и демографическая политика Брянской области"   
за 2020 год (по состоянию на 01.01.2021 года)</t>
  </si>
  <si>
    <t>Отчет о фактическом предоставлении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«Развитие физической культуры и спорта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</si>
  <si>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создание новых мест в общеобразовательных организациях в рамках регионального проекта "Современная школа" государственной программы "Создание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(софинансирование объектов капитальных вложений муниципальной собственности)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</si>
  <si>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</si>
  <si>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образований на софинансирование объектов капитальных вложений муниципальной собственности в рамках подпрограммы «Развитие социальной и инженерной инфраструктуры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</si>
  <si>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софинансирование объектов капитальных вложений муниципальной собственности в рамках подпрограммы "Реабилитация населения и территории Брянской области, подвергшихся радиационному воздействию вследствие катастрофы на Чернобыльской АЭС"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</si>
  <si>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обеспечение комплексного развития сельских территорий в рамках ведомственного проекта "Развитие инженерной инфраструктуры на сельских территориях"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</si>
  <si>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мероприятия  по стимулированию программ развития жилищного строительства субъектов Российской Федерации за счет средств резервного фонда Правительства Российской Федерации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</si>
  <si>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мероприятия по стимулированию программ развития жилищного строительства субъектов Российской Федерации в рамках регионального проекта «Жилье» подпрограммы «Стимулирование развития жилищного строительства в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</si>
  <si>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Отчет о фактическом предоставлении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</si>
  <si>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развитие и совершенствование сети автомобильных дорог местного значения общего пользования  в рамках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</si>
  <si>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развитие транспортной инфраструктуры на сельских территориях  в рамках ведомственного проекта "Развитие транспортной инфраструктуры на сельских территориях"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
 за 2020 год (по состоянию на 01.01.2021 года)</t>
  </si>
  <si>
    <t>Отчет о фактическом предоставлении субсидий бюджетам муниципальных образований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 за 2020 год (по состоянию на 01.01.2021 года)</t>
  </si>
  <si>
    <t>Отчет о фактическом предоставлении субсидий бюджетам муниципальных образований на обеспечение комплексного развития сельских территорий в рамках ведомственного проекта "Благоустройство сельских территорий"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</si>
  <si>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благоустройство зданий и территорий муниципальных образовательных организаций моногородов в рамках государственной программы «Развитие образования и науки Брянской области» в сфере образования
за 2020 год (по состоянию на 01.01.2021 года)</t>
  </si>
  <si>
    <t>Отчет о фактическом предоставлении субсидий бюджетам муниципальных образований на замену оконных блоков муниципальных образовательных организаций Брянской области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</si>
  <si>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капитальный ремонт кровель муниципальных образовательных организаций в рамках государственной программы "Развитие образования и науки Брянской области" в сфере образования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</si>
  <si>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реализацию мероприятий по проведению оздоровительной кампании детей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</si>
  <si>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создание новых мест дополнительного образования детей в рамках регионального проекта "Успех каждого ребенка"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</si>
  <si>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субсидийбюджетам муниципальных районов (муниципальных округов, городских округов) на создание новых мест в общеобразовательных организациях в рамках регионального проекта "Современная школа" государственной программы "Создание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(за исключением софинансирования объектов капитальных вложений муниципальной собственности)  
за 2020 год (по состоянию на 01.01.2021 года)</t>
  </si>
  <si>
    <t>Отчет о фактическом предоставлении субсидий муниципальных образований на создание в общеобразовательных организациях, расположенных в сельской местности, условий для занятий физической культурой и спортом в рамках регионального проекта "Успех каждого ребенка"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</si>
  <si>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реализацию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</si>
  <si>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муниципальных районов (муниципальных округов, городских округов) на благоустройство зданий  общеобразовательных организаций в целях соблюдения требований к воздушно-тепловому режиму, водоснабжению и канализации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</si>
  <si>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приведение в соответствии с брендбуком «Точки роста» помещений муниципальных общеобразовательных организаций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</si>
  <si>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</si>
  <si>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на реализацию отдельных мероприятий по развитию образования  в рамках государственной программы "Развитие образования и науки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</si>
  <si>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реализацию мероприятий по созданию в дошкольных образовательных организациях условий для получения детьми-инвалидами качественного образования в рамках государственной программы "Доступная среда Брянской области" за 2020 год (по состоянию на 01.01.2021 года)</t>
  </si>
  <si>
    <t>Отчет о фактическом предоставлении субсидий бюджетам муниципальных образований на поддержку отрасли культуры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</si>
  <si>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обеспечение развития и укрепление материально-технической базы домов культуры в населенных пунктах с числом жителей до 50 тысяч человек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</si>
  <si>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</si>
  <si>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субсидийбюджетам муниципальных районов (муниципальных округов, городских округов) на реализацию отдельных мероприятий по развитию культуры, культурного наследия, туризма, обеспечению устойчивого развития социально-культурных составляющих качества жизни населения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</si>
  <si>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субсидий  бюджетам муниципальных образований на реализацию мероприятий по работе с семьей, детьми и молодежью в рамках государственной программы "Развитие культуры и туризма в Брянской области" за 2020 год (по состоянию на 01.01.2021 года)</t>
  </si>
  <si>
    <t>Отчет о фактическом предоставлении субсидий на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                             за 2020 год (по состоянию на 01.01.2021 года)</t>
  </si>
  <si>
    <t>Отчет о фактическом предоставлении субсидий на строительство и реконструкцию (модернизацию) объектов питьевого водоснабжения в рамках регионального проекта "Чистая вода"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</si>
  <si>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Отчет о фактическом предоставлении субсидий  бюджетам муниципальных образований на строительство и реконструкцию (модернизацию) объектов питьевого водоснабжения в рамках регионального проекта «Чистая вода»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</si>
  <si>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Отчет о фактическом предоставлении субсидий  бюджетам муниципальных образований на реализацию программ формирования современной городской среды в рамках регионального проекта "Формирование комфортной городской среды" государственной программы "Формирование современной городской среды Брянской области" за 2020 год (по состоянию на 01.01.2021 года)</t>
  </si>
  <si>
    <t>Отчет о фактическом предоставлении субсидий бюджетам муниципальных образований на софинансирование объектов капитальных вложений муниципальной собственности в рамках подпрограммы «Строительство и реконструкция очистных сооружений в населенных пунктах Брянской области»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</si>
  <si>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Отчет о фактическом предоставлении субсидий  бюджетам муниципальных образований на подготовку объектов жилищно-коммунального хозяйства к зиме в рамках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</si>
  <si>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Отчет о фактическом предоставлении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«Обеспечение устойчивого сокращения непригодного для проживания жилищного фонда»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</si>
  <si>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 xml:space="preserve">Спиридоновобудское сельское поселение Злынковского муниципального района  </t>
  </si>
  <si>
    <t xml:space="preserve">Дятьковский муниципальный район  </t>
  </si>
  <si>
    <t xml:space="preserve">Злынковский муниципальный район  </t>
  </si>
  <si>
    <t xml:space="preserve">Красногорский муниципальный район  </t>
  </si>
  <si>
    <t>Дубровский муниципальный район</t>
  </si>
  <si>
    <t>городской округ город Фокино</t>
  </si>
  <si>
    <t>Новозыбковский городской округ</t>
  </si>
  <si>
    <t>Отчет о фактическом предоставлении субсидий бюджетам муниципальных образований на софинансирование объектов капитальных вложений муниципальной собственности в рамках подпрограммы "Чистая вода" государственной программы "Развитие топливно-энергетического комплекса и жилищно-коммунального хозяйства Брянской области" за 2020 год (по состоянию на 01.01.2021 года)</t>
  </si>
  <si>
    <t xml:space="preserve">Клетнянское городское поселение Клетнянского муниципального района </t>
  </si>
  <si>
    <t xml:space="preserve">Суземское городское поселение Суземского муниципального района  </t>
  </si>
  <si>
    <t>Отчет о фактическом предоставлении субсидий бюджетам муниципальных районов (городских округов)  на развитие и совершенствование сети автомобильных дорог местного значения общего пользования в рамках регионального проекта "Жилье" подпрограммы "Стимулирование развития жилищного строительства в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за 2020 год (по состоянию на 01.01.2021 года)</t>
  </si>
  <si>
    <t xml:space="preserve">Погарское городское поселение Погарского муниципального района </t>
  </si>
  <si>
    <t>Отчет о фактическом предоставлении субсидий бюджетам муниципальных образований на социально-экономическое развитие приграничных муниципальных образований в рамках подпрограммы "Экономическое развитие" государственной программы "Экономическое развитие, инвестиционная политика и инновационная экономика Брянской области" 
 за 2020 год (по состоянию на 01.01.2021 года)</t>
  </si>
  <si>
    <t>Отчет о фактическом предоставлении субсидий  бюджетам муниципальных районов (муниципальных округов, городских округов) на софинансирование объектов капитальных вложений муниципальной собственности в рамках государственной программы "Развитие образования и науки Брянской области"
за 2020 год (по состоянию на 01.01.2021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</si>
</sst>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4" x14ac:knownFonts="1">
    <font>
      <sz val="11"/>
      <color theme="1"/>
      <name val="Calibri"/>
      <family val="2"/>
      <charset val="204"/>
      <scheme val="minor"/>
    </font>
    <font>
      <sz val="11"/>
      <color theme="1"/>
      <name val="Calibri"/>
      <family val="2"/>
      <charset val="204"/>
      <scheme val="minor"/>
    </font>
    <font>
      <b/>
      <sz val="15"/>
      <color theme="3"/>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i/>
      <sz val="12"/>
      <color rgb="FF000000"/>
      <name val="Times New Roman"/>
      <family val="1"/>
      <charset val="204"/>
    </font>
    <font>
      <sz val="12"/>
      <color rgb="FF000000"/>
      <name val="Times New Roman"/>
      <family val="1"/>
      <charset val="204"/>
    </font>
    <font>
      <sz val="10"/>
      <name val="Arial Cyr"/>
      <charset val="204"/>
    </font>
    <font>
      <sz val="13"/>
      <name val="Times New Roman"/>
      <family val="1"/>
      <charset val="204"/>
    </font>
    <font>
      <sz val="13"/>
      <color rgb="FF000000"/>
      <name val="Arial"/>
      <family val="2"/>
      <charset val="204"/>
    </font>
    <font>
      <i/>
      <sz val="11.95"/>
      <color rgb="FF000000"/>
      <name val="Times New Roman"/>
      <family val="1"/>
      <charset val="204"/>
    </font>
    <font>
      <sz val="12"/>
      <color theme="1"/>
      <name val="Times New Roman"/>
      <family val="1"/>
      <charset val="204"/>
    </font>
    <font>
      <i/>
      <sz val="10"/>
      <color rgb="FF000000"/>
      <name val="Arial"/>
      <family val="2"/>
      <charset val="204"/>
    </font>
    <font>
      <sz val="10"/>
      <color rgb="FF000000"/>
      <name val="Arial Cyr"/>
    </font>
    <font>
      <sz val="12"/>
      <name val="Times New Roman"/>
      <family val="1"/>
      <charset val="204"/>
    </font>
    <font>
      <b/>
      <sz val="12"/>
      <color rgb="FF000000"/>
      <name val="Arial Cyr"/>
    </font>
    <font>
      <b/>
      <sz val="15"/>
      <color rgb="FF000000"/>
      <name val="Times New Roman"/>
      <family val="1"/>
      <charset val="204"/>
    </font>
    <font>
      <sz val="10"/>
      <color rgb="FF000000"/>
      <name val="Times New Roman"/>
      <family val="1"/>
      <charset val="204"/>
    </font>
    <font>
      <b/>
      <sz val="10"/>
      <color rgb="FF000000"/>
      <name val="Arial CYR"/>
    </font>
    <font>
      <b/>
      <sz val="10"/>
      <color rgb="FF000000"/>
      <name val="Times New Roman"/>
      <family val="1"/>
      <charset val="204"/>
    </font>
    <font>
      <sz val="11"/>
      <color rgb="FF000000"/>
      <name val="Arial"/>
      <family val="2"/>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theme="0"/>
        <bgColor indexed="64"/>
      </patternFill>
    </fill>
    <fill>
      <patternFill patternType="solid">
        <fgColor rgb="FFCCFFFF"/>
      </patternFill>
    </fill>
    <fill>
      <patternFill patternType="solid">
        <fgColor theme="6" tint="0.39997558519241921"/>
        <bgColor indexed="64"/>
      </patternFill>
    </fill>
  </fills>
  <borders count="6">
    <border>
      <left/>
      <right/>
      <top/>
      <bottom/>
      <diagonal/>
    </border>
    <border>
      <left/>
      <right/>
      <top/>
      <bottom style="thick">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27">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0">
      <alignment vertical="top" wrapText="1"/>
    </xf>
    <xf numFmtId="0" fontId="10" fillId="0" borderId="0"/>
    <xf numFmtId="0" fontId="10" fillId="0" borderId="0"/>
    <xf numFmtId="165" fontId="4" fillId="0" borderId="0" applyFont="0" applyFill="0" applyBorder="0" applyAlignment="0" applyProtection="0"/>
    <xf numFmtId="165" fontId="4" fillId="0" borderId="0" applyFont="0" applyFill="0" applyBorder="0" applyAlignment="0" applyProtection="0"/>
    <xf numFmtId="166" fontId="10" fillId="0" borderId="0" applyFont="0" applyFill="0" applyBorder="0" applyAlignment="0" applyProtection="0"/>
    <xf numFmtId="166" fontId="4" fillId="0" borderId="0" applyFont="0" applyFill="0" applyBorder="0" applyAlignment="0" applyProtection="0"/>
    <xf numFmtId="0" fontId="16" fillId="0" borderId="0">
      <alignment wrapText="1"/>
    </xf>
    <xf numFmtId="0" fontId="16" fillId="0" borderId="0"/>
    <xf numFmtId="0" fontId="18" fillId="0" borderId="0">
      <alignment horizontal="center" wrapText="1"/>
    </xf>
    <xf numFmtId="0" fontId="16" fillId="0" borderId="0">
      <alignment horizontal="right"/>
    </xf>
    <xf numFmtId="0" fontId="16" fillId="0" borderId="3">
      <alignment horizontal="center" vertical="center" wrapText="1"/>
    </xf>
    <xf numFmtId="0" fontId="16" fillId="0" borderId="0">
      <alignment wrapText="1"/>
    </xf>
    <xf numFmtId="0" fontId="21" fillId="0" borderId="3">
      <alignment vertical="top" wrapText="1"/>
    </xf>
    <xf numFmtId="1" fontId="16" fillId="0" borderId="3">
      <alignment horizontal="center" vertical="top" shrinkToFit="1"/>
    </xf>
    <xf numFmtId="4" fontId="21" fillId="5" borderId="3">
      <alignment horizontal="right" vertical="top" shrinkToFit="1"/>
    </xf>
    <xf numFmtId="0" fontId="21" fillId="0" borderId="3">
      <alignment horizontal="left"/>
    </xf>
    <xf numFmtId="4" fontId="21" fillId="2" borderId="3">
      <alignment horizontal="right" vertical="top" shrinkToFit="1"/>
    </xf>
    <xf numFmtId="0" fontId="16" fillId="0" borderId="3">
      <alignment horizontal="center" vertical="center" wrapText="1"/>
    </xf>
    <xf numFmtId="164" fontId="1" fillId="0" borderId="0" applyFont="0" applyFill="0" applyBorder="0" applyAlignment="0" applyProtection="0"/>
    <xf numFmtId="0" fontId="4" fillId="0" borderId="0">
      <alignment vertical="top" wrapText="1"/>
    </xf>
  </cellStyleXfs>
  <cellXfs count="74">
    <xf numFmtId="0" fontId="0" fillId="0" borderId="0" xfId="0"/>
    <xf numFmtId="0" fontId="4" fillId="0" borderId="0" xfId="6" applyFont="1" applyFill="1" applyAlignment="1">
      <alignment vertical="center" wrapText="1"/>
    </xf>
    <xf numFmtId="0" fontId="5" fillId="0" borderId="0" xfId="5" applyFont="1" applyFill="1" applyBorder="1" applyAlignment="1">
      <alignment horizontal="center" vertical="center" wrapText="1"/>
    </xf>
    <xf numFmtId="0" fontId="4" fillId="0" borderId="0" xfId="6" applyFont="1" applyFill="1" applyAlignment="1">
      <alignment vertical="top" wrapText="1"/>
    </xf>
    <xf numFmtId="0" fontId="5" fillId="0" borderId="3" xfId="3" applyNumberFormat="1" applyFont="1" applyFill="1" applyBorder="1" applyAlignment="1">
      <alignment horizontal="center" vertical="center" wrapText="1"/>
    </xf>
    <xf numFmtId="0" fontId="6" fillId="0" borderId="3" xfId="2" applyNumberFormat="1" applyFont="1" applyFill="1" applyBorder="1" applyAlignment="1">
      <alignment vertical="top" wrapText="1"/>
    </xf>
    <xf numFmtId="4" fontId="6" fillId="0" borderId="3" xfId="1" applyNumberFormat="1" applyFont="1" applyFill="1" applyBorder="1" applyAlignment="1">
      <alignment horizontal="right" vertical="top" wrapText="1"/>
    </xf>
    <xf numFmtId="4" fontId="4" fillId="0" borderId="0" xfId="6" applyNumberFormat="1" applyFont="1" applyFill="1" applyAlignment="1">
      <alignment vertical="top" wrapText="1"/>
    </xf>
    <xf numFmtId="0" fontId="8" fillId="0" borderId="3" xfId="2" applyNumberFormat="1" applyFont="1" applyFill="1" applyBorder="1" applyAlignment="1">
      <alignment vertical="center" wrapText="1"/>
    </xf>
    <xf numFmtId="4" fontId="9" fillId="0" borderId="3" xfId="1"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4" fontId="5" fillId="0" borderId="3" xfId="1" applyNumberFormat="1" applyFont="1" applyFill="1" applyBorder="1" applyAlignment="1">
      <alignment horizontal="right" vertical="center" wrapText="1"/>
    </xf>
    <xf numFmtId="0" fontId="11" fillId="0" borderId="0" xfId="7" applyFont="1" applyFill="1" applyBorder="1"/>
    <xf numFmtId="0" fontId="12" fillId="0" borderId="0" xfId="0" applyFont="1" applyAlignment="1"/>
    <xf numFmtId="0" fontId="11" fillId="0" borderId="0" xfId="8" applyFont="1" applyFill="1" applyBorder="1"/>
    <xf numFmtId="0" fontId="13" fillId="0" borderId="3" xfId="2" applyNumberFormat="1" applyFont="1" applyFill="1" applyBorder="1" applyAlignment="1">
      <alignment vertical="top" wrapText="1"/>
    </xf>
    <xf numFmtId="4" fontId="13" fillId="0" borderId="3" xfId="1" applyNumberFormat="1" applyFont="1" applyFill="1" applyBorder="1" applyAlignment="1">
      <alignment horizontal="right" vertical="top" wrapText="1"/>
    </xf>
    <xf numFmtId="0" fontId="9" fillId="0" borderId="3" xfId="9" applyNumberFormat="1" applyFont="1" applyFill="1" applyBorder="1" applyAlignment="1">
      <alignment vertical="center" wrapText="1"/>
    </xf>
    <xf numFmtId="0" fontId="7" fillId="0" borderId="3" xfId="9" applyNumberFormat="1" applyFont="1" applyFill="1" applyBorder="1" applyAlignment="1">
      <alignment vertical="center" wrapText="1"/>
    </xf>
    <xf numFmtId="4" fontId="7" fillId="0" borderId="3" xfId="1" applyNumberFormat="1" applyFont="1" applyFill="1" applyBorder="1" applyAlignment="1">
      <alignment horizontal="right" vertical="center" wrapText="1"/>
    </xf>
    <xf numFmtId="0" fontId="9" fillId="4" borderId="3" xfId="9" applyNumberFormat="1" applyFont="1" applyFill="1" applyBorder="1" applyAlignment="1">
      <alignment vertical="center" wrapText="1"/>
    </xf>
    <xf numFmtId="4" fontId="9" fillId="4" borderId="3" xfId="1" applyNumberFormat="1" applyFont="1" applyFill="1" applyBorder="1" applyAlignment="1">
      <alignment horizontal="right" vertical="center" wrapText="1"/>
    </xf>
    <xf numFmtId="4" fontId="14" fillId="4" borderId="3" xfId="1" applyNumberFormat="1" applyFont="1" applyFill="1" applyBorder="1" applyAlignment="1">
      <alignment horizontal="right" vertical="center" wrapText="1"/>
    </xf>
    <xf numFmtId="0" fontId="7" fillId="4" borderId="3" xfId="9" applyNumberFormat="1" applyFont="1" applyFill="1" applyBorder="1" applyAlignment="1">
      <alignment vertical="center" wrapText="1"/>
    </xf>
    <xf numFmtId="4" fontId="7" fillId="4" borderId="3" xfId="1" applyNumberFormat="1" applyFont="1" applyFill="1" applyBorder="1" applyAlignment="1">
      <alignment horizontal="right" vertical="center" wrapText="1"/>
    </xf>
    <xf numFmtId="4" fontId="6" fillId="0" borderId="3" xfId="1" applyNumberFormat="1" applyFont="1" applyFill="1" applyBorder="1" applyAlignment="1">
      <alignment horizontal="right" vertical="center" wrapText="1"/>
    </xf>
    <xf numFmtId="0" fontId="11" fillId="0" borderId="0" xfId="0" applyFont="1" applyAlignment="1"/>
    <xf numFmtId="4" fontId="15" fillId="0" borderId="0" xfId="6" applyNumberFormat="1" applyFont="1" applyFill="1" applyAlignment="1">
      <alignment vertical="top" wrapText="1"/>
    </xf>
    <xf numFmtId="0" fontId="15" fillId="0" borderId="0" xfId="6" applyFont="1" applyFill="1" applyAlignment="1">
      <alignment vertical="top" wrapText="1"/>
    </xf>
    <xf numFmtId="4" fontId="12" fillId="0" borderId="0" xfId="0" applyNumberFormat="1" applyFont="1" applyAlignment="1"/>
    <xf numFmtId="0" fontId="9" fillId="0" borderId="0" xfId="14" applyNumberFormat="1" applyFont="1" applyFill="1" applyProtection="1"/>
    <xf numFmtId="0" fontId="17" fillId="0" borderId="0" xfId="0" applyFont="1" applyFill="1" applyProtection="1">
      <protection locked="0"/>
    </xf>
    <xf numFmtId="0" fontId="9" fillId="0" borderId="3" xfId="19" applyNumberFormat="1" applyFont="1" applyFill="1" applyProtection="1">
      <alignment vertical="top" wrapText="1"/>
    </xf>
    <xf numFmtId="1" fontId="9" fillId="0" borderId="3" xfId="20" applyNumberFormat="1" applyFont="1" applyFill="1" applyProtection="1">
      <alignment horizontal="center" vertical="top" shrinkToFit="1"/>
    </xf>
    <xf numFmtId="49" fontId="9" fillId="0" borderId="3" xfId="20" applyNumberFormat="1" applyFont="1" applyFill="1" applyProtection="1">
      <alignment horizontal="center" vertical="top" shrinkToFit="1"/>
    </xf>
    <xf numFmtId="4" fontId="9" fillId="0" borderId="3" xfId="21" applyNumberFormat="1" applyFont="1" applyFill="1" applyProtection="1">
      <alignment horizontal="right" vertical="top" shrinkToFit="1"/>
    </xf>
    <xf numFmtId="167" fontId="9" fillId="0" borderId="3" xfId="21" applyNumberFormat="1" applyFont="1" applyFill="1" applyProtection="1">
      <alignment horizontal="right" vertical="top" shrinkToFit="1"/>
    </xf>
    <xf numFmtId="0" fontId="9" fillId="0" borderId="3" xfId="0" applyFont="1" applyFill="1" applyBorder="1" applyAlignment="1">
      <alignment horizontal="left" vertical="center" wrapText="1"/>
    </xf>
    <xf numFmtId="4" fontId="9" fillId="0" borderId="3" xfId="0" applyNumberFormat="1" applyFont="1" applyFill="1" applyBorder="1" applyAlignment="1">
      <alignment horizontal="right" vertical="center" wrapText="1"/>
    </xf>
    <xf numFmtId="4" fontId="7" fillId="0" borderId="3" xfId="23" applyNumberFormat="1" applyFont="1" applyFill="1" applyAlignment="1" applyProtection="1">
      <alignment horizontal="right" vertical="center" shrinkToFit="1"/>
    </xf>
    <xf numFmtId="167" fontId="7" fillId="0" borderId="3" xfId="21" applyNumberFormat="1" applyFont="1" applyFill="1" applyAlignment="1" applyProtection="1">
      <alignment horizontal="right" vertical="center" shrinkToFit="1"/>
    </xf>
    <xf numFmtId="0" fontId="5" fillId="0" borderId="3" xfId="25" applyNumberFormat="1" applyFont="1" applyFill="1" applyBorder="1" applyAlignment="1">
      <alignment horizontal="center" vertical="center" wrapText="1"/>
    </xf>
    <xf numFmtId="4" fontId="6" fillId="0" borderId="3" xfId="11" applyNumberFormat="1" applyFont="1" applyFill="1" applyBorder="1" applyAlignment="1">
      <alignment horizontal="right" vertical="top" wrapText="1"/>
    </xf>
    <xf numFmtId="4" fontId="5" fillId="0" borderId="3" xfId="11" applyNumberFormat="1" applyFont="1" applyFill="1" applyBorder="1" applyAlignment="1">
      <alignment horizontal="right" vertical="center" wrapText="1"/>
    </xf>
    <xf numFmtId="0" fontId="4" fillId="0" borderId="0" xfId="26" applyFont="1" applyFill="1" applyAlignment="1">
      <alignment vertical="top" wrapText="1"/>
    </xf>
    <xf numFmtId="0" fontId="22" fillId="3" borderId="3" xfId="25" applyNumberFormat="1" applyFont="1" applyFill="1" applyBorder="1" applyAlignment="1">
      <alignment horizontal="center" vertical="center" wrapText="1"/>
    </xf>
    <xf numFmtId="4" fontId="5" fillId="0" borderId="3" xfId="11" applyNumberFormat="1" applyFont="1" applyFill="1" applyBorder="1" applyAlignment="1">
      <alignment horizontal="right" vertical="top" wrapText="1"/>
    </xf>
    <xf numFmtId="4" fontId="23" fillId="0" borderId="0" xfId="0" applyNumberFormat="1" applyFont="1" applyAlignment="1"/>
    <xf numFmtId="0" fontId="12" fillId="0" borderId="0" xfId="6" applyFont="1" applyAlignment="1"/>
    <xf numFmtId="0" fontId="7" fillId="3" borderId="3" xfId="25" applyNumberFormat="1" applyFont="1" applyFill="1" applyBorder="1" applyAlignment="1">
      <alignment horizontal="center" vertical="center" wrapText="1"/>
    </xf>
    <xf numFmtId="4" fontId="9" fillId="0" borderId="0" xfId="14" applyNumberFormat="1" applyFont="1" applyFill="1" applyProtection="1"/>
    <xf numFmtId="4" fontId="6" fillId="0" borderId="3" xfId="11" applyNumberFormat="1" applyFont="1" applyFill="1" applyBorder="1" applyAlignment="1">
      <alignment horizontal="right" vertical="center" wrapText="1"/>
    </xf>
    <xf numFmtId="4" fontId="14" fillId="0" borderId="3" xfId="1" applyNumberFormat="1" applyFont="1" applyFill="1" applyBorder="1" applyAlignment="1">
      <alignment horizontal="right" vertical="center" wrapText="1"/>
    </xf>
    <xf numFmtId="4" fontId="9" fillId="6" borderId="0" xfId="14" applyNumberFormat="1" applyFont="1" applyFill="1" applyProtection="1"/>
    <xf numFmtId="0" fontId="9" fillId="6" borderId="0" xfId="14" applyNumberFormat="1" applyFont="1" applyFill="1" applyProtection="1"/>
    <xf numFmtId="0" fontId="17" fillId="6" borderId="0" xfId="0" applyFont="1" applyFill="1" applyProtection="1">
      <protection locked="0"/>
    </xf>
    <xf numFmtId="0" fontId="20" fillId="0" borderId="4" xfId="18" applyNumberFormat="1" applyFont="1" applyFill="1" applyBorder="1" applyAlignment="1" applyProtection="1">
      <alignment horizontal="center" vertical="center" wrapText="1"/>
    </xf>
    <xf numFmtId="0" fontId="20" fillId="0" borderId="4" xfId="18" applyFont="1" applyFill="1" applyBorder="1" applyAlignment="1" applyProtection="1">
      <alignment horizontal="center" vertical="center" wrapText="1"/>
      <protection locked="0"/>
    </xf>
    <xf numFmtId="0" fontId="20" fillId="0" borderId="5" xfId="24" applyNumberFormat="1" applyFont="1" applyFill="1" applyBorder="1" applyProtection="1">
      <alignment horizontal="center" vertical="center" wrapText="1"/>
    </xf>
    <xf numFmtId="0" fontId="20" fillId="0" borderId="5" xfId="24" applyFont="1" applyFill="1" applyBorder="1" applyProtection="1">
      <alignment horizontal="center" vertical="center" wrapText="1"/>
      <protection locked="0"/>
    </xf>
    <xf numFmtId="0" fontId="7" fillId="0" borderId="3" xfId="22" applyNumberFormat="1" applyFont="1" applyFill="1" applyAlignment="1" applyProtection="1">
      <alignment horizontal="left" vertical="center"/>
    </xf>
    <xf numFmtId="0" fontId="7" fillId="0" borderId="3" xfId="22" applyFont="1" applyFill="1" applyAlignment="1">
      <alignment horizontal="left" vertical="center"/>
    </xf>
    <xf numFmtId="0" fontId="9" fillId="0" borderId="0" xfId="13" applyNumberFormat="1" applyFont="1" applyFill="1" applyProtection="1">
      <alignment wrapText="1"/>
    </xf>
    <xf numFmtId="0" fontId="9" fillId="0" borderId="0" xfId="13" applyFont="1" applyFill="1">
      <alignment wrapText="1"/>
    </xf>
    <xf numFmtId="0" fontId="19" fillId="0" borderId="0" xfId="15" applyNumberFormat="1" applyFont="1" applyFill="1" applyAlignment="1" applyProtection="1">
      <alignment horizontal="center" vertical="center" wrapText="1"/>
    </xf>
    <xf numFmtId="0" fontId="19" fillId="0" borderId="0" xfId="15" applyFont="1" applyFill="1" applyAlignment="1">
      <alignment horizontal="center" vertical="center" wrapText="1"/>
    </xf>
    <xf numFmtId="0" fontId="9" fillId="0" borderId="2" xfId="16" applyNumberFormat="1" applyFont="1" applyFill="1" applyBorder="1" applyAlignment="1" applyProtection="1">
      <alignment horizontal="right" vertical="center"/>
    </xf>
    <xf numFmtId="0" fontId="9" fillId="0" borderId="2" xfId="16" applyFont="1" applyFill="1" applyBorder="1" applyAlignment="1">
      <alignment horizontal="right" vertical="center"/>
    </xf>
    <xf numFmtId="0" fontId="9" fillId="0" borderId="4" xfId="17" applyNumberFormat="1" applyFont="1" applyBorder="1" applyProtection="1">
      <alignment horizontal="center" vertical="center" wrapText="1"/>
    </xf>
    <xf numFmtId="0" fontId="9" fillId="0" borderId="4" xfId="17" applyFont="1" applyBorder="1">
      <alignment horizontal="center" vertical="center" wrapText="1"/>
    </xf>
    <xf numFmtId="0" fontId="9" fillId="0" borderId="4" xfId="0" applyFont="1" applyFill="1" applyBorder="1" applyAlignment="1">
      <alignment horizontal="center" vertical="center" wrapText="1"/>
    </xf>
    <xf numFmtId="0" fontId="6" fillId="0" borderId="2" xfId="4" applyNumberFormat="1" applyFont="1" applyFill="1" applyBorder="1" applyAlignment="1">
      <alignment horizontal="right" vertical="center" wrapText="1"/>
    </xf>
    <xf numFmtId="0" fontId="11" fillId="0" borderId="0" xfId="0" applyFont="1" applyAlignment="1">
      <alignment horizontal="right"/>
    </xf>
    <xf numFmtId="0" fontId="3" fillId="0" borderId="0" xfId="0" applyFont="1" applyFill="1" applyBorder="1" applyAlignment="1">
      <alignment horizontal="center" vertical="center" wrapText="1"/>
    </xf>
  </cellXfs>
  <cellStyles count="27">
    <cellStyle name="xl22" xfId="17"/>
    <cellStyle name="xl24" xfId="14"/>
    <cellStyle name="xl25" xfId="20"/>
    <cellStyle name="xl26" xfId="22"/>
    <cellStyle name="xl28" xfId="23"/>
    <cellStyle name="xl29" xfId="13"/>
    <cellStyle name="xl33" xfId="15"/>
    <cellStyle name="xl35" xfId="16"/>
    <cellStyle name="xl37" xfId="19"/>
    <cellStyle name="xl38" xfId="21"/>
    <cellStyle name="xl42" xfId="18"/>
    <cellStyle name="xl52" xfId="24"/>
    <cellStyle name="Денежный [0]" xfId="3" builtinId="7"/>
    <cellStyle name="Денежный [0] 2" xfId="25"/>
    <cellStyle name="Заголовок 1" xfId="5" builtinId="16"/>
    <cellStyle name="Обычный" xfId="0" builtinId="0"/>
    <cellStyle name="Обычный 2" xfId="6"/>
    <cellStyle name="Обычный 2 2" xfId="26"/>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9"/>
    <cellStyle name="Финансовый [0] 4" xfId="10"/>
    <cellStyle name="Финансовый 2" xfId="11"/>
    <cellStyle name="Финансовый 6"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tabSelected="1" zoomScale="90" zoomScaleNormal="90" workbookViewId="0">
      <selection activeCell="A24" sqref="A24"/>
    </sheetView>
  </sheetViews>
  <sheetFormatPr defaultColWidth="8.90625" defaultRowHeight="15.5" outlineLevelRow="5" x14ac:dyDescent="0.35"/>
  <cols>
    <col min="1" max="1" width="70.81640625" style="31" customWidth="1"/>
    <col min="2" max="2" width="6" style="31" customWidth="1"/>
    <col min="3" max="4" width="4.08984375" style="31" customWidth="1"/>
    <col min="5" max="5" width="13.453125" style="31" customWidth="1"/>
    <col min="6" max="6" width="4.6328125" style="31" customWidth="1"/>
    <col min="7" max="7" width="18.36328125" style="31" customWidth="1"/>
    <col min="8" max="8" width="20.6328125" style="31" customWidth="1"/>
    <col min="9" max="9" width="19.08984375" style="31" customWidth="1"/>
    <col min="10" max="10" width="13.1796875" style="31" customWidth="1"/>
    <col min="11" max="11" width="10.7265625" style="31" hidden="1" customWidth="1"/>
    <col min="12" max="12" width="0" style="31" hidden="1" customWidth="1"/>
    <col min="13" max="13" width="10.81640625" style="31" hidden="1" customWidth="1"/>
    <col min="14" max="16384" width="8.90625" style="31"/>
  </cols>
  <sheetData>
    <row r="1" spans="1:13" ht="4.75" customHeight="1" x14ac:dyDescent="0.35">
      <c r="A1" s="62"/>
      <c r="B1" s="63"/>
      <c r="C1" s="63"/>
      <c r="D1" s="63"/>
      <c r="E1" s="63"/>
      <c r="F1" s="63"/>
      <c r="G1" s="63"/>
      <c r="H1" s="63"/>
      <c r="I1" s="30"/>
      <c r="J1" s="30"/>
      <c r="K1" s="30"/>
    </row>
    <row r="2" spans="1:13" ht="22.5" customHeight="1" x14ac:dyDescent="0.35">
      <c r="A2" s="64" t="s">
        <v>349</v>
      </c>
      <c r="B2" s="65"/>
      <c r="C2" s="65"/>
      <c r="D2" s="65"/>
      <c r="E2" s="65"/>
      <c r="F2" s="65"/>
      <c r="G2" s="65"/>
      <c r="H2" s="65"/>
      <c r="I2" s="65"/>
      <c r="J2" s="65"/>
      <c r="K2" s="30"/>
    </row>
    <row r="3" spans="1:13" ht="17.5" customHeight="1" x14ac:dyDescent="0.35">
      <c r="A3" s="66" t="s">
        <v>216</v>
      </c>
      <c r="B3" s="67"/>
      <c r="C3" s="67"/>
      <c r="D3" s="67"/>
      <c r="E3" s="67"/>
      <c r="F3" s="67"/>
      <c r="G3" s="67"/>
      <c r="H3" s="67"/>
      <c r="I3" s="67"/>
      <c r="J3" s="67"/>
      <c r="K3" s="30"/>
    </row>
    <row r="4" spans="1:13" ht="25" customHeight="1" x14ac:dyDescent="0.35">
      <c r="A4" s="68" t="s">
        <v>217</v>
      </c>
      <c r="B4" s="70" t="s">
        <v>218</v>
      </c>
      <c r="C4" s="70" t="s">
        <v>219</v>
      </c>
      <c r="D4" s="70" t="s">
        <v>220</v>
      </c>
      <c r="E4" s="70" t="s">
        <v>221</v>
      </c>
      <c r="F4" s="70" t="s">
        <v>222</v>
      </c>
      <c r="G4" s="56" t="s">
        <v>223</v>
      </c>
      <c r="H4" s="56" t="s">
        <v>350</v>
      </c>
      <c r="I4" s="58" t="s">
        <v>351</v>
      </c>
      <c r="J4" s="58" t="s">
        <v>224</v>
      </c>
      <c r="K4" s="30"/>
    </row>
    <row r="5" spans="1:13" ht="25" customHeight="1" x14ac:dyDescent="0.35">
      <c r="A5" s="69"/>
      <c r="B5" s="70" t="s">
        <v>0</v>
      </c>
      <c r="C5" s="70" t="s">
        <v>0</v>
      </c>
      <c r="D5" s="70" t="s">
        <v>0</v>
      </c>
      <c r="E5" s="70" t="s">
        <v>0</v>
      </c>
      <c r="F5" s="70" t="s">
        <v>0</v>
      </c>
      <c r="G5" s="57"/>
      <c r="H5" s="57"/>
      <c r="I5" s="59"/>
      <c r="J5" s="59"/>
      <c r="K5" s="30"/>
    </row>
    <row r="6" spans="1:13" ht="31" outlineLevel="5" x14ac:dyDescent="0.35">
      <c r="A6" s="32" t="s">
        <v>225</v>
      </c>
      <c r="B6" s="33" t="s">
        <v>226</v>
      </c>
      <c r="C6" s="34" t="s">
        <v>227</v>
      </c>
      <c r="D6" s="34" t="s">
        <v>228</v>
      </c>
      <c r="E6" s="33" t="s">
        <v>229</v>
      </c>
      <c r="F6" s="33" t="s">
        <v>230</v>
      </c>
      <c r="G6" s="35">
        <v>15347900</v>
      </c>
      <c r="H6" s="35">
        <v>14503765.449999999</v>
      </c>
      <c r="I6" s="35">
        <v>0</v>
      </c>
      <c r="J6" s="36">
        <f t="shared" ref="J6:J14" si="0">I6/H6*100</f>
        <v>0</v>
      </c>
      <c r="K6" s="50">
        <f>G6-'Безоп гидротех соор'!B38</f>
        <v>0</v>
      </c>
      <c r="L6" s="50">
        <f>H6-'Безоп гидротех соор'!C38</f>
        <v>0</v>
      </c>
      <c r="M6" s="50">
        <f>I6-'Безоп гидротех соор'!D38</f>
        <v>0</v>
      </c>
    </row>
    <row r="7" spans="1:13" ht="46.5" outlineLevel="5" x14ac:dyDescent="0.35">
      <c r="A7" s="32" t="s">
        <v>231</v>
      </c>
      <c r="B7" s="33" t="s">
        <v>226</v>
      </c>
      <c r="C7" s="34" t="s">
        <v>227</v>
      </c>
      <c r="D7" s="34" t="s">
        <v>228</v>
      </c>
      <c r="E7" s="33" t="s">
        <v>232</v>
      </c>
      <c r="F7" s="33" t="s">
        <v>230</v>
      </c>
      <c r="G7" s="35">
        <v>8950544</v>
      </c>
      <c r="H7" s="35">
        <v>8950544</v>
      </c>
      <c r="I7" s="35">
        <v>8950544</v>
      </c>
      <c r="J7" s="36">
        <f t="shared" si="0"/>
        <v>100</v>
      </c>
      <c r="K7" s="50">
        <f>G7-'ФЦП разв водохоз компл'!B40</f>
        <v>0</v>
      </c>
      <c r="L7" s="50">
        <f>H7-'ФЦП разв водохоз компл'!C40</f>
        <v>0</v>
      </c>
      <c r="M7" s="50">
        <f>I7-'ФЦП разв водохоз компл'!D40</f>
        <v>0</v>
      </c>
    </row>
    <row r="8" spans="1:13" outlineLevel="5" x14ac:dyDescent="0.35">
      <c r="A8" s="32" t="s">
        <v>233</v>
      </c>
      <c r="B8" s="33" t="s">
        <v>226</v>
      </c>
      <c r="C8" s="34" t="s">
        <v>228</v>
      </c>
      <c r="D8" s="34" t="s">
        <v>234</v>
      </c>
      <c r="E8" s="33" t="s">
        <v>235</v>
      </c>
      <c r="F8" s="33" t="s">
        <v>230</v>
      </c>
      <c r="G8" s="35">
        <v>11800000</v>
      </c>
      <c r="H8" s="35">
        <v>12243885.25</v>
      </c>
      <c r="I8" s="35">
        <v>12242975.029999999</v>
      </c>
      <c r="J8" s="36">
        <f t="shared" si="0"/>
        <v>99.992565921834313</v>
      </c>
      <c r="K8" s="50">
        <f>G8-Охр.ок.среды!B8</f>
        <v>0</v>
      </c>
      <c r="L8" s="50">
        <f>H8-Охр.ок.среды!C8</f>
        <v>0</v>
      </c>
      <c r="M8" s="50">
        <f>I8-Охр.ок.среды!D8</f>
        <v>0</v>
      </c>
    </row>
    <row r="9" spans="1:13" ht="31" outlineLevel="5" x14ac:dyDescent="0.35">
      <c r="A9" s="32" t="s">
        <v>236</v>
      </c>
      <c r="B9" s="33" t="s">
        <v>237</v>
      </c>
      <c r="C9" s="34" t="s">
        <v>234</v>
      </c>
      <c r="D9" s="34" t="s">
        <v>238</v>
      </c>
      <c r="E9" s="33" t="s">
        <v>239</v>
      </c>
      <c r="F9" s="33" t="s">
        <v>230</v>
      </c>
      <c r="G9" s="35">
        <v>9517100</v>
      </c>
      <c r="H9" s="35">
        <v>9517100</v>
      </c>
      <c r="I9" s="35">
        <v>9513970.4900000002</v>
      </c>
      <c r="J9" s="36">
        <f t="shared" si="0"/>
        <v>99.967116978911648</v>
      </c>
      <c r="K9" s="50">
        <f>G9-'Воин захоронения'!B44</f>
        <v>0</v>
      </c>
      <c r="L9" s="50">
        <f>H9+H10-'Воин захоронения'!C44</f>
        <v>0</v>
      </c>
      <c r="M9" s="50">
        <f>I9+I10-'Воин захоронения'!D44</f>
        <v>0</v>
      </c>
    </row>
    <row r="10" spans="1:13" ht="46.5" outlineLevel="5" x14ac:dyDescent="0.35">
      <c r="A10" s="32" t="s">
        <v>240</v>
      </c>
      <c r="B10" s="33" t="s">
        <v>237</v>
      </c>
      <c r="C10" s="34" t="s">
        <v>234</v>
      </c>
      <c r="D10" s="34" t="s">
        <v>238</v>
      </c>
      <c r="E10" s="33" t="s">
        <v>241</v>
      </c>
      <c r="F10" s="33" t="s">
        <v>230</v>
      </c>
      <c r="G10" s="35">
        <v>0</v>
      </c>
      <c r="H10" s="35">
        <v>906738</v>
      </c>
      <c r="I10" s="35">
        <v>906737.02</v>
      </c>
      <c r="J10" s="36">
        <f t="shared" si="0"/>
        <v>99.999891920268041</v>
      </c>
      <c r="K10" s="30"/>
    </row>
    <row r="11" spans="1:13" outlineLevel="5" x14ac:dyDescent="0.35">
      <c r="A11" s="32" t="s">
        <v>242</v>
      </c>
      <c r="B11" s="33" t="s">
        <v>237</v>
      </c>
      <c r="C11" s="34" t="s">
        <v>243</v>
      </c>
      <c r="D11" s="34" t="s">
        <v>238</v>
      </c>
      <c r="E11" s="33" t="s">
        <v>244</v>
      </c>
      <c r="F11" s="33" t="s">
        <v>230</v>
      </c>
      <c r="G11" s="35">
        <v>100000000</v>
      </c>
      <c r="H11" s="35">
        <v>99900306</v>
      </c>
      <c r="I11" s="35">
        <v>95548672.189999998</v>
      </c>
      <c r="J11" s="36">
        <f t="shared" si="0"/>
        <v>95.644023542830794</v>
      </c>
      <c r="K11" s="50">
        <f>G11-'Иниц бюджетир'!B91</f>
        <v>0</v>
      </c>
      <c r="L11" s="50">
        <f>H11-'Иниц бюджетир'!C91</f>
        <v>0</v>
      </c>
      <c r="M11" s="50">
        <f>I11-'Иниц бюджетир'!D91</f>
        <v>0</v>
      </c>
    </row>
    <row r="12" spans="1:13" ht="46.5" outlineLevel="5" x14ac:dyDescent="0.35">
      <c r="A12" s="32" t="s">
        <v>245</v>
      </c>
      <c r="B12" s="33" t="s">
        <v>246</v>
      </c>
      <c r="C12" s="34" t="s">
        <v>234</v>
      </c>
      <c r="D12" s="34" t="s">
        <v>247</v>
      </c>
      <c r="E12" s="33" t="s">
        <v>248</v>
      </c>
      <c r="F12" s="33" t="s">
        <v>230</v>
      </c>
      <c r="G12" s="35">
        <v>73038287.590000004</v>
      </c>
      <c r="H12" s="35">
        <v>185579429.33000001</v>
      </c>
      <c r="I12" s="35">
        <v>45238536.009999998</v>
      </c>
      <c r="J12" s="36">
        <f t="shared" si="0"/>
        <v>24.376912987245035</v>
      </c>
      <c r="K12" s="50">
        <f>G12-'Сокращ непригод жилф (фонд)'!B11</f>
        <v>0</v>
      </c>
      <c r="L12" s="50">
        <f>H12-'Сокращ непригод жилф (фонд)'!C11</f>
        <v>0</v>
      </c>
      <c r="M12" s="50">
        <f>I12-'Сокращ непригод жилф (фонд)'!D11</f>
        <v>0</v>
      </c>
    </row>
    <row r="13" spans="1:13" ht="31" outlineLevel="5" x14ac:dyDescent="0.35">
      <c r="A13" s="32" t="s">
        <v>249</v>
      </c>
      <c r="B13" s="33" t="s">
        <v>246</v>
      </c>
      <c r="C13" s="34" t="s">
        <v>234</v>
      </c>
      <c r="D13" s="34" t="s">
        <v>247</v>
      </c>
      <c r="E13" s="33" t="s">
        <v>250</v>
      </c>
      <c r="F13" s="33" t="s">
        <v>230</v>
      </c>
      <c r="G13" s="35">
        <v>737760.48</v>
      </c>
      <c r="H13" s="35">
        <v>1874539.95</v>
      </c>
      <c r="I13" s="35">
        <v>456951.52</v>
      </c>
      <c r="J13" s="36">
        <f t="shared" si="0"/>
        <v>24.376728807513544</v>
      </c>
      <c r="K13" s="50">
        <f>G13-'Сокращ непригод жилф (бюджет)'!B11</f>
        <v>0</v>
      </c>
      <c r="L13" s="50">
        <f>H13-'Сокращ непригод жилф (бюджет)'!C11</f>
        <v>0</v>
      </c>
      <c r="M13" s="50">
        <f>I13-'Сокращ непригод жилф (бюджет)'!D11</f>
        <v>0</v>
      </c>
    </row>
    <row r="14" spans="1:13" outlineLevel="5" x14ac:dyDescent="0.35">
      <c r="A14" s="32" t="s">
        <v>251</v>
      </c>
      <c r="B14" s="33" t="s">
        <v>246</v>
      </c>
      <c r="C14" s="34" t="s">
        <v>234</v>
      </c>
      <c r="D14" s="34" t="s">
        <v>252</v>
      </c>
      <c r="E14" s="33" t="s">
        <v>253</v>
      </c>
      <c r="F14" s="33" t="s">
        <v>230</v>
      </c>
      <c r="G14" s="35">
        <v>12000000</v>
      </c>
      <c r="H14" s="35">
        <v>12510698.34</v>
      </c>
      <c r="I14" s="35">
        <v>12442419.050000001</v>
      </c>
      <c r="J14" s="36">
        <f t="shared" si="0"/>
        <v>99.454232784258807</v>
      </c>
      <c r="K14" s="50">
        <f>G14-'Подг.к зиме'!B37</f>
        <v>0</v>
      </c>
      <c r="L14" s="50">
        <f>H14-'Подг.к зиме'!C37</f>
        <v>0</v>
      </c>
      <c r="M14" s="50">
        <f>I14-'Подг.к зиме'!D37</f>
        <v>0</v>
      </c>
    </row>
    <row r="15" spans="1:13" ht="31" outlineLevel="5" x14ac:dyDescent="0.35">
      <c r="A15" s="32" t="s">
        <v>254</v>
      </c>
      <c r="B15" s="33" t="s">
        <v>246</v>
      </c>
      <c r="C15" s="34" t="s">
        <v>234</v>
      </c>
      <c r="D15" s="34" t="s">
        <v>252</v>
      </c>
      <c r="E15" s="33">
        <v>1214111270</v>
      </c>
      <c r="F15" s="33" t="s">
        <v>230</v>
      </c>
      <c r="G15" s="35">
        <v>30000000</v>
      </c>
      <c r="H15" s="35">
        <v>0</v>
      </c>
      <c r="I15" s="35">
        <v>0</v>
      </c>
      <c r="J15" s="36">
        <v>0</v>
      </c>
      <c r="K15" s="50">
        <f>G15-'ТЭК соф.КВ'!B16</f>
        <v>1.4999955892562866E-3</v>
      </c>
      <c r="L15" s="50">
        <f>H15-'ТЭК соф.КВ'!C16</f>
        <v>0</v>
      </c>
      <c r="M15" s="50">
        <f>I15-'ТЭК соф.КВ'!D16</f>
        <v>0</v>
      </c>
    </row>
    <row r="16" spans="1:13" ht="31" outlineLevel="5" x14ac:dyDescent="0.35">
      <c r="A16" s="32" t="s">
        <v>254</v>
      </c>
      <c r="B16" s="33" t="s">
        <v>246</v>
      </c>
      <c r="C16" s="34" t="s">
        <v>234</v>
      </c>
      <c r="D16" s="34" t="s">
        <v>252</v>
      </c>
      <c r="E16" s="33" t="s">
        <v>255</v>
      </c>
      <c r="F16" s="33" t="s">
        <v>230</v>
      </c>
      <c r="G16" s="35">
        <v>150000000</v>
      </c>
      <c r="H16" s="35">
        <v>55085062.689999998</v>
      </c>
      <c r="I16" s="35">
        <v>51362418.57</v>
      </c>
      <c r="J16" s="36">
        <f t="shared" ref="J16:J20" si="1">I16/H16*100</f>
        <v>93.24200801776378</v>
      </c>
      <c r="K16" s="50">
        <f>G16-'ТЭК соф.КВ (сточн)'!B10</f>
        <v>0</v>
      </c>
      <c r="L16" s="50">
        <f>H16-'ТЭК соф.КВ (сточн)'!C10</f>
        <v>0</v>
      </c>
      <c r="M16" s="50">
        <f>I16-'ТЭК соф.КВ (сточн)'!D10</f>
        <v>0</v>
      </c>
    </row>
    <row r="17" spans="1:13" outlineLevel="5" x14ac:dyDescent="0.35">
      <c r="A17" s="32" t="s">
        <v>256</v>
      </c>
      <c r="B17" s="33" t="s">
        <v>246</v>
      </c>
      <c r="C17" s="34" t="s">
        <v>234</v>
      </c>
      <c r="D17" s="34" t="s">
        <v>238</v>
      </c>
      <c r="E17" s="33" t="s">
        <v>257</v>
      </c>
      <c r="F17" s="33" t="s">
        <v>230</v>
      </c>
      <c r="G17" s="35">
        <v>346358690</v>
      </c>
      <c r="H17" s="35">
        <v>346250081.11000001</v>
      </c>
      <c r="I17" s="35">
        <v>346250081.11000001</v>
      </c>
      <c r="J17" s="36">
        <f t="shared" si="1"/>
        <v>100</v>
      </c>
      <c r="K17" s="50">
        <f>G17-Гор.среда!B41</f>
        <v>0</v>
      </c>
      <c r="L17" s="50">
        <f>H17-Гор.среда!C41</f>
        <v>0</v>
      </c>
      <c r="M17" s="50">
        <f>I17-Гор.среда!D41</f>
        <v>0</v>
      </c>
    </row>
    <row r="18" spans="1:13" ht="31" outlineLevel="5" x14ac:dyDescent="0.35">
      <c r="A18" s="32" t="s">
        <v>254</v>
      </c>
      <c r="B18" s="33" t="s">
        <v>246</v>
      </c>
      <c r="C18" s="34" t="s">
        <v>234</v>
      </c>
      <c r="D18" s="34" t="s">
        <v>234</v>
      </c>
      <c r="E18" s="33" t="s">
        <v>258</v>
      </c>
      <c r="F18" s="33" t="s">
        <v>230</v>
      </c>
      <c r="G18" s="35">
        <v>0</v>
      </c>
      <c r="H18" s="35">
        <v>20364448.969999999</v>
      </c>
      <c r="I18" s="35">
        <v>20364448.969999999</v>
      </c>
      <c r="J18" s="36">
        <f t="shared" si="1"/>
        <v>100</v>
      </c>
      <c r="K18" s="50">
        <f>G18-'ТЭК рек объектов водоснаб (2)'!B7</f>
        <v>0</v>
      </c>
      <c r="L18" s="50">
        <f>H18-'ТЭК рек объектов водоснаб (2)'!C7</f>
        <v>0</v>
      </c>
      <c r="M18" s="50">
        <f>I18-'ТЭК рек объектов водоснаб (2)'!D7</f>
        <v>0</v>
      </c>
    </row>
    <row r="19" spans="1:13" ht="31" outlineLevel="5" x14ac:dyDescent="0.35">
      <c r="A19" s="32" t="s">
        <v>259</v>
      </c>
      <c r="B19" s="33" t="s">
        <v>246</v>
      </c>
      <c r="C19" s="34" t="s">
        <v>234</v>
      </c>
      <c r="D19" s="34" t="s">
        <v>234</v>
      </c>
      <c r="E19" s="33" t="s">
        <v>260</v>
      </c>
      <c r="F19" s="33" t="s">
        <v>230</v>
      </c>
      <c r="G19" s="35">
        <v>8205152</v>
      </c>
      <c r="H19" s="35">
        <v>21408283</v>
      </c>
      <c r="I19" s="35">
        <v>19720352.710000001</v>
      </c>
      <c r="J19" s="36">
        <f t="shared" si="1"/>
        <v>92.115527013539577</v>
      </c>
      <c r="K19" s="50">
        <f>G19-'ТЭК рек объектов водоснаб'!B6</f>
        <v>0</v>
      </c>
      <c r="L19" s="50">
        <f>H19-'ТЭК рек объектов водоснаб'!C6</f>
        <v>0</v>
      </c>
      <c r="M19" s="50">
        <f>I19-'ТЭК рек объектов водоснаб'!D6</f>
        <v>0</v>
      </c>
    </row>
    <row r="20" spans="1:13" ht="31" outlineLevel="5" x14ac:dyDescent="0.35">
      <c r="A20" s="32" t="s">
        <v>261</v>
      </c>
      <c r="B20" s="33" t="s">
        <v>262</v>
      </c>
      <c r="C20" s="34" t="s">
        <v>263</v>
      </c>
      <c r="D20" s="34" t="s">
        <v>238</v>
      </c>
      <c r="E20" s="33" t="s">
        <v>264</v>
      </c>
      <c r="F20" s="33" t="s">
        <v>230</v>
      </c>
      <c r="G20" s="35">
        <v>0</v>
      </c>
      <c r="H20" s="35">
        <v>69207772.829999998</v>
      </c>
      <c r="I20" s="35">
        <v>67782166.799999997</v>
      </c>
      <c r="J20" s="36">
        <f t="shared" si="1"/>
        <v>97.940107054879775</v>
      </c>
      <c r="K20" s="50">
        <f>G20-'Культ модерн шк искусс'!B37</f>
        <v>0</v>
      </c>
      <c r="L20" s="50">
        <f>H20-'Культ модерн шк искусс'!C37</f>
        <v>0</v>
      </c>
      <c r="M20" s="50">
        <f>I20-'Культ модерн шк искусс'!D37</f>
        <v>0</v>
      </c>
    </row>
    <row r="21" spans="1:13" outlineLevel="5" x14ac:dyDescent="0.35">
      <c r="A21" s="37" t="s">
        <v>265</v>
      </c>
      <c r="B21" s="33" t="s">
        <v>262</v>
      </c>
      <c r="C21" s="34" t="s">
        <v>263</v>
      </c>
      <c r="D21" s="34" t="s">
        <v>266</v>
      </c>
      <c r="E21" s="33" t="s">
        <v>267</v>
      </c>
      <c r="F21" s="33" t="s">
        <v>230</v>
      </c>
      <c r="G21" s="35">
        <v>511404</v>
      </c>
      <c r="H21" s="35">
        <v>0</v>
      </c>
      <c r="I21" s="35">
        <v>0</v>
      </c>
      <c r="J21" s="36">
        <v>0</v>
      </c>
      <c r="K21" s="50">
        <f>G21-'Культ.молод.политика 0709'!B37</f>
        <v>0</v>
      </c>
      <c r="L21" s="50">
        <f>H21-'Культ.молод.политика 0709'!C37</f>
        <v>0</v>
      </c>
      <c r="M21" s="50">
        <f>I21-'Культ.молод.политика 0709'!D37</f>
        <v>0</v>
      </c>
    </row>
    <row r="22" spans="1:13" ht="46.5" outlineLevel="5" x14ac:dyDescent="0.35">
      <c r="A22" s="32" t="s">
        <v>268</v>
      </c>
      <c r="B22" s="33" t="s">
        <v>262</v>
      </c>
      <c r="C22" s="34" t="s">
        <v>269</v>
      </c>
      <c r="D22" s="34" t="s">
        <v>247</v>
      </c>
      <c r="E22" s="33" t="s">
        <v>270</v>
      </c>
      <c r="F22" s="33" t="s">
        <v>230</v>
      </c>
      <c r="G22" s="35">
        <v>0</v>
      </c>
      <c r="H22" s="35">
        <v>33702500</v>
      </c>
      <c r="I22" s="35">
        <v>33699499.009999998</v>
      </c>
      <c r="J22" s="36">
        <f t="shared" ref="J22:J38" si="2">I22/H22*100</f>
        <v>99.991095645723604</v>
      </c>
      <c r="K22" s="50">
        <f>G22-'Культ.развитие 0801'!B37</f>
        <v>0</v>
      </c>
      <c r="L22" s="50">
        <f>H22-'Культ.развитие 0801'!C37</f>
        <v>0</v>
      </c>
      <c r="M22" s="50">
        <f>I22-'Культ.развитие 0801'!D37</f>
        <v>0</v>
      </c>
    </row>
    <row r="23" spans="1:13" ht="31" outlineLevel="5" x14ac:dyDescent="0.35">
      <c r="A23" s="32" t="s">
        <v>254</v>
      </c>
      <c r="B23" s="33" t="s">
        <v>262</v>
      </c>
      <c r="C23" s="34" t="s">
        <v>269</v>
      </c>
      <c r="D23" s="34" t="s">
        <v>247</v>
      </c>
      <c r="E23" s="33" t="s">
        <v>271</v>
      </c>
      <c r="F23" s="33" t="s">
        <v>230</v>
      </c>
      <c r="G23" s="35">
        <v>0</v>
      </c>
      <c r="H23" s="35">
        <v>29362248</v>
      </c>
      <c r="I23" s="35">
        <v>29362248</v>
      </c>
      <c r="J23" s="36">
        <f t="shared" si="2"/>
        <v>100</v>
      </c>
      <c r="K23" s="50">
        <f>G23-'Культ.капы 0801'!B6</f>
        <v>0</v>
      </c>
      <c r="L23" s="50">
        <f>H23-'Культ.капы 0801'!C6</f>
        <v>0</v>
      </c>
      <c r="M23" s="50">
        <f>I23-'Культ.капы 0801'!D6</f>
        <v>0</v>
      </c>
    </row>
    <row r="24" spans="1:13" ht="46.5" outlineLevel="5" x14ac:dyDescent="0.35">
      <c r="A24" s="32" t="s">
        <v>272</v>
      </c>
      <c r="B24" s="33" t="s">
        <v>262</v>
      </c>
      <c r="C24" s="34" t="s">
        <v>269</v>
      </c>
      <c r="D24" s="34" t="s">
        <v>247</v>
      </c>
      <c r="E24" s="33" t="s">
        <v>273</v>
      </c>
      <c r="F24" s="33" t="s">
        <v>230</v>
      </c>
      <c r="G24" s="35">
        <v>34589348</v>
      </c>
      <c r="H24" s="35">
        <v>34589348</v>
      </c>
      <c r="I24" s="35">
        <v>29639599.27</v>
      </c>
      <c r="J24" s="36">
        <f t="shared" si="2"/>
        <v>85.68996232597388</v>
      </c>
      <c r="K24" s="50">
        <f>G24-'Культ.дома культ.'!B37</f>
        <v>0</v>
      </c>
      <c r="L24" s="50">
        <f>H24-'Культ.дома культ.'!C37</f>
        <v>0</v>
      </c>
      <c r="M24" s="50">
        <f>I24-'Культ.дома культ.'!D37</f>
        <v>0</v>
      </c>
    </row>
    <row r="25" spans="1:13" outlineLevel="5" x14ac:dyDescent="0.35">
      <c r="A25" s="32" t="s">
        <v>274</v>
      </c>
      <c r="B25" s="33" t="s">
        <v>262</v>
      </c>
      <c r="C25" s="34" t="s">
        <v>269</v>
      </c>
      <c r="D25" s="34" t="s">
        <v>247</v>
      </c>
      <c r="E25" s="33" t="s">
        <v>275</v>
      </c>
      <c r="F25" s="33" t="s">
        <v>230</v>
      </c>
      <c r="G25" s="35">
        <v>5083696</v>
      </c>
      <c r="H25" s="35">
        <v>5083696</v>
      </c>
      <c r="I25" s="35">
        <v>5083696</v>
      </c>
      <c r="J25" s="36">
        <f t="shared" si="2"/>
        <v>100</v>
      </c>
      <c r="K25" s="50">
        <f>G25-'Культ.поддержка 0801'!B37</f>
        <v>0</v>
      </c>
      <c r="L25" s="50">
        <f>H25-'Культ.поддержка 0801'!C37</f>
        <v>0</v>
      </c>
      <c r="M25" s="50">
        <f>I25-'Культ.поддержка 0801'!D37</f>
        <v>0</v>
      </c>
    </row>
    <row r="26" spans="1:13" ht="31" outlineLevel="5" x14ac:dyDescent="0.35">
      <c r="A26" s="32" t="s">
        <v>276</v>
      </c>
      <c r="B26" s="33" t="s">
        <v>277</v>
      </c>
      <c r="C26" s="34" t="s">
        <v>263</v>
      </c>
      <c r="D26" s="34" t="s">
        <v>247</v>
      </c>
      <c r="E26" s="33" t="s">
        <v>278</v>
      </c>
      <c r="F26" s="33" t="s">
        <v>230</v>
      </c>
      <c r="G26" s="35">
        <v>3582640</v>
      </c>
      <c r="H26" s="35">
        <v>3582640</v>
      </c>
      <c r="I26" s="35">
        <v>3582640</v>
      </c>
      <c r="J26" s="36">
        <f t="shared" si="2"/>
        <v>100</v>
      </c>
      <c r="K26" s="50">
        <f>G26-'Обр.доступная среда 0701'!B37</f>
        <v>0</v>
      </c>
      <c r="L26" s="50">
        <f>H26-'Обр.доступная среда 0701'!C37</f>
        <v>0</v>
      </c>
      <c r="M26" s="50">
        <f>I26-'Обр.доступная среда 0701'!D37</f>
        <v>0</v>
      </c>
    </row>
    <row r="27" spans="1:13" ht="46.5" outlineLevel="5" x14ac:dyDescent="0.35">
      <c r="A27" s="32" t="s">
        <v>279</v>
      </c>
      <c r="B27" s="33" t="s">
        <v>277</v>
      </c>
      <c r="C27" s="34" t="s">
        <v>263</v>
      </c>
      <c r="D27" s="34" t="s">
        <v>252</v>
      </c>
      <c r="E27" s="33" t="s">
        <v>280</v>
      </c>
      <c r="F27" s="33" t="s">
        <v>230</v>
      </c>
      <c r="G27" s="35">
        <v>0</v>
      </c>
      <c r="H27" s="35">
        <v>5376000</v>
      </c>
      <c r="I27" s="35">
        <v>5375999.4400000004</v>
      </c>
      <c r="J27" s="36">
        <f t="shared" si="2"/>
        <v>99.999989583333331</v>
      </c>
      <c r="K27" s="50">
        <f>G27-'Обр цифр среда 0702'!B37</f>
        <v>0</v>
      </c>
      <c r="L27" s="50">
        <f>H27-'Обр цифр среда 0702'!C37</f>
        <v>0</v>
      </c>
      <c r="M27" s="50">
        <f>I27-'Обр цифр среда 0702'!D37</f>
        <v>0</v>
      </c>
    </row>
    <row r="28" spans="1:13" ht="31" outlineLevel="5" x14ac:dyDescent="0.35">
      <c r="A28" s="32" t="s">
        <v>281</v>
      </c>
      <c r="B28" s="33" t="s">
        <v>277</v>
      </c>
      <c r="C28" s="34" t="s">
        <v>263</v>
      </c>
      <c r="D28" s="34" t="s">
        <v>252</v>
      </c>
      <c r="E28" s="33" t="s">
        <v>282</v>
      </c>
      <c r="F28" s="33" t="s">
        <v>230</v>
      </c>
      <c r="G28" s="35">
        <v>0</v>
      </c>
      <c r="H28" s="35">
        <v>7000000</v>
      </c>
      <c r="I28" s="35">
        <v>6999568.9400000004</v>
      </c>
      <c r="J28" s="36">
        <f t="shared" si="2"/>
        <v>99.993842000000015</v>
      </c>
      <c r="K28" s="50">
        <f>G28-'Обр брендбук 0702 '!B37</f>
        <v>0</v>
      </c>
      <c r="L28" s="50">
        <f>H28-'Обр брендбук 0702 '!C37</f>
        <v>0</v>
      </c>
      <c r="M28" s="50">
        <f>I28-'Обр брендбук 0702 '!D37</f>
        <v>0</v>
      </c>
    </row>
    <row r="29" spans="1:13" ht="46.5" outlineLevel="5" x14ac:dyDescent="0.35">
      <c r="A29" s="32" t="s">
        <v>283</v>
      </c>
      <c r="B29" s="33" t="s">
        <v>277</v>
      </c>
      <c r="C29" s="34" t="s">
        <v>263</v>
      </c>
      <c r="D29" s="34" t="s">
        <v>252</v>
      </c>
      <c r="E29" s="33" t="s">
        <v>284</v>
      </c>
      <c r="F29" s="33" t="s">
        <v>230</v>
      </c>
      <c r="G29" s="35">
        <v>0</v>
      </c>
      <c r="H29" s="35">
        <v>221521989</v>
      </c>
      <c r="I29" s="35">
        <v>185608393.16</v>
      </c>
      <c r="J29" s="36">
        <f t="shared" si="2"/>
        <v>83.787796416002749</v>
      </c>
      <c r="K29" s="50">
        <f>G29-'Обр горячее питан'!B37</f>
        <v>0</v>
      </c>
      <c r="L29" s="50">
        <f>H29-'Обр горячее питан'!C37</f>
        <v>0</v>
      </c>
      <c r="M29" s="50">
        <f>I29-'Обр горячее питан'!D37</f>
        <v>0</v>
      </c>
    </row>
    <row r="30" spans="1:13" ht="46.5" outlineLevel="5" x14ac:dyDescent="0.35">
      <c r="A30" s="32" t="s">
        <v>285</v>
      </c>
      <c r="B30" s="33" t="s">
        <v>277</v>
      </c>
      <c r="C30" s="34" t="s">
        <v>263</v>
      </c>
      <c r="D30" s="34" t="s">
        <v>252</v>
      </c>
      <c r="E30" s="33" t="s">
        <v>286</v>
      </c>
      <c r="F30" s="33" t="s">
        <v>230</v>
      </c>
      <c r="G30" s="38">
        <v>32061086.960000001</v>
      </c>
      <c r="H30" s="35">
        <v>26549386.960000001</v>
      </c>
      <c r="I30" s="35">
        <v>26070068.16</v>
      </c>
      <c r="J30" s="36">
        <f t="shared" si="2"/>
        <v>98.19461443414059</v>
      </c>
      <c r="K30" s="50">
        <f>G30-'Обр благоустр. зданий'!B37</f>
        <v>0</v>
      </c>
      <c r="L30" s="50">
        <f>H30-'Обр благоустр. зданий'!C37</f>
        <v>0</v>
      </c>
      <c r="M30" s="50">
        <f>I30-'Обр благоустр. зданий'!D37</f>
        <v>0</v>
      </c>
    </row>
    <row r="31" spans="1:13" ht="46.5" outlineLevel="5" x14ac:dyDescent="0.35">
      <c r="A31" s="32" t="s">
        <v>287</v>
      </c>
      <c r="B31" s="33" t="s">
        <v>277</v>
      </c>
      <c r="C31" s="34" t="s">
        <v>263</v>
      </c>
      <c r="D31" s="34" t="s">
        <v>252</v>
      </c>
      <c r="E31" s="33" t="s">
        <v>288</v>
      </c>
      <c r="F31" s="33" t="s">
        <v>230</v>
      </c>
      <c r="G31" s="35">
        <v>21496413.039999999</v>
      </c>
      <c r="H31" s="35">
        <v>21496413.039999999</v>
      </c>
      <c r="I31" s="35">
        <v>21496413.039999999</v>
      </c>
      <c r="J31" s="36">
        <f t="shared" si="2"/>
        <v>100</v>
      </c>
      <c r="K31" s="50">
        <f>G31-'Обр.условия для физры'!B37</f>
        <v>0</v>
      </c>
      <c r="L31" s="50">
        <f>H31-'Обр.условия для физры'!C37</f>
        <v>0</v>
      </c>
      <c r="M31" s="50">
        <f>I31-'Обр.условия для физры'!D37</f>
        <v>0</v>
      </c>
    </row>
    <row r="32" spans="1:13" outlineLevel="5" x14ac:dyDescent="0.35">
      <c r="A32" s="32" t="s">
        <v>289</v>
      </c>
      <c r="B32" s="33" t="s">
        <v>277</v>
      </c>
      <c r="C32" s="34" t="s">
        <v>263</v>
      </c>
      <c r="D32" s="34" t="s">
        <v>252</v>
      </c>
      <c r="E32" s="33" t="s">
        <v>290</v>
      </c>
      <c r="F32" s="33" t="s">
        <v>230</v>
      </c>
      <c r="G32" s="35">
        <v>141304347.83000001</v>
      </c>
      <c r="H32" s="35">
        <v>93704366.730000004</v>
      </c>
      <c r="I32" s="35">
        <v>93704366.730000004</v>
      </c>
      <c r="J32" s="36">
        <f t="shared" si="2"/>
        <v>100</v>
      </c>
      <c r="K32" s="50">
        <f>G32-'Обр новые места (55200)'!B37</f>
        <v>0</v>
      </c>
      <c r="L32" s="50">
        <f>H32-'Обр новые места (55200)'!C37</f>
        <v>0</v>
      </c>
      <c r="M32" s="50">
        <f>I32-'Обр новые места (55200)'!D37</f>
        <v>0</v>
      </c>
    </row>
    <row r="33" spans="1:13" ht="46.5" outlineLevel="5" x14ac:dyDescent="0.35">
      <c r="A33" s="32" t="s">
        <v>291</v>
      </c>
      <c r="B33" s="33" t="s">
        <v>277</v>
      </c>
      <c r="C33" s="34" t="s">
        <v>263</v>
      </c>
      <c r="D33" s="34" t="s">
        <v>238</v>
      </c>
      <c r="E33" s="33" t="s">
        <v>292</v>
      </c>
      <c r="F33" s="33" t="s">
        <v>230</v>
      </c>
      <c r="G33" s="35">
        <v>4713324</v>
      </c>
      <c r="H33" s="35">
        <v>4713324</v>
      </c>
      <c r="I33" s="35">
        <v>4713323.54</v>
      </c>
      <c r="J33" s="36">
        <f t="shared" si="2"/>
        <v>99.999990240433291</v>
      </c>
      <c r="K33" s="50">
        <f>G33-'Обр новые места (54910)'!B37</f>
        <v>0</v>
      </c>
      <c r="L33" s="50">
        <f>H33-'Обр новые места (54910)'!C37</f>
        <v>0</v>
      </c>
      <c r="M33" s="50">
        <f>I33-'Обр новые места (54910)'!D37</f>
        <v>0</v>
      </c>
    </row>
    <row r="34" spans="1:13" outlineLevel="5" x14ac:dyDescent="0.35">
      <c r="A34" s="32" t="s">
        <v>293</v>
      </c>
      <c r="B34" s="33" t="s">
        <v>277</v>
      </c>
      <c r="C34" s="34" t="s">
        <v>263</v>
      </c>
      <c r="D34" s="34" t="s">
        <v>263</v>
      </c>
      <c r="E34" s="33" t="s">
        <v>294</v>
      </c>
      <c r="F34" s="33" t="s">
        <v>230</v>
      </c>
      <c r="G34" s="35">
        <v>26612352</v>
      </c>
      <c r="H34" s="35">
        <v>26612352</v>
      </c>
      <c r="I34" s="35">
        <v>15388158.970000001</v>
      </c>
      <c r="J34" s="36">
        <f t="shared" si="2"/>
        <v>57.823370779102881</v>
      </c>
      <c r="K34" s="50">
        <f>G34-Озд.компания!B37</f>
        <v>0</v>
      </c>
      <c r="L34" s="50">
        <f>H34-Озд.компания!C37</f>
        <v>0</v>
      </c>
      <c r="M34" s="50">
        <f>I34-Озд.компания!D37</f>
        <v>0</v>
      </c>
    </row>
    <row r="35" spans="1:13" ht="31" outlineLevel="5" x14ac:dyDescent="0.35">
      <c r="A35" s="32" t="s">
        <v>295</v>
      </c>
      <c r="B35" s="33" t="s">
        <v>277</v>
      </c>
      <c r="C35" s="34" t="s">
        <v>263</v>
      </c>
      <c r="D35" s="34" t="s">
        <v>266</v>
      </c>
      <c r="E35" s="33" t="s">
        <v>296</v>
      </c>
      <c r="F35" s="33" t="s">
        <v>230</v>
      </c>
      <c r="G35" s="35">
        <v>284025081.88999999</v>
      </c>
      <c r="H35" s="35">
        <v>162198612.53999999</v>
      </c>
      <c r="I35" s="35">
        <v>158463773.66999999</v>
      </c>
      <c r="J35" s="36">
        <f t="shared" si="2"/>
        <v>97.697366943210469</v>
      </c>
      <c r="K35" s="50">
        <f>G35-'Обр рем кровель 0709'!B37</f>
        <v>0</v>
      </c>
      <c r="L35" s="50">
        <f>H35-'Обр рем кровель 0709'!C37</f>
        <v>0</v>
      </c>
      <c r="M35" s="50">
        <f>I35-'Обр рем кровель 0709'!D37</f>
        <v>0</v>
      </c>
    </row>
    <row r="36" spans="1:13" ht="31" outlineLevel="5" x14ac:dyDescent="0.35">
      <c r="A36" s="32" t="s">
        <v>297</v>
      </c>
      <c r="B36" s="33" t="s">
        <v>277</v>
      </c>
      <c r="C36" s="34" t="s">
        <v>263</v>
      </c>
      <c r="D36" s="34" t="s">
        <v>266</v>
      </c>
      <c r="E36" s="33" t="s">
        <v>298</v>
      </c>
      <c r="F36" s="33" t="s">
        <v>230</v>
      </c>
      <c r="G36" s="35">
        <v>200000000</v>
      </c>
      <c r="H36" s="35">
        <v>143057537.90000001</v>
      </c>
      <c r="I36" s="35">
        <v>143014974.34999999</v>
      </c>
      <c r="J36" s="36">
        <f t="shared" si="2"/>
        <v>99.970247251123695</v>
      </c>
      <c r="K36" s="50">
        <f>G36-'Обр замена окон 0709'!B37</f>
        <v>0</v>
      </c>
      <c r="L36" s="50">
        <f>H36-'Обр замена окон 0709'!C37</f>
        <v>0</v>
      </c>
      <c r="M36" s="50">
        <f>I36-'Обр замена окон 0709'!D37</f>
        <v>0</v>
      </c>
    </row>
    <row r="37" spans="1:13" ht="31" outlineLevel="5" x14ac:dyDescent="0.35">
      <c r="A37" s="32" t="s">
        <v>299</v>
      </c>
      <c r="B37" s="33" t="s">
        <v>277</v>
      </c>
      <c r="C37" s="34" t="s">
        <v>263</v>
      </c>
      <c r="D37" s="34" t="s">
        <v>266</v>
      </c>
      <c r="E37" s="33" t="s">
        <v>300</v>
      </c>
      <c r="F37" s="33" t="s">
        <v>230</v>
      </c>
      <c r="G37" s="35">
        <v>0</v>
      </c>
      <c r="H37" s="35">
        <v>50471212.759999998</v>
      </c>
      <c r="I37" s="35">
        <v>50471212.759999998</v>
      </c>
      <c r="J37" s="36">
        <f t="shared" si="2"/>
        <v>100</v>
      </c>
      <c r="K37" s="50">
        <f>G37-'Обр благоустр моногород0709'!B37</f>
        <v>0</v>
      </c>
      <c r="L37" s="50">
        <f>H37-'Обр благоустр моногород0709'!C37</f>
        <v>0</v>
      </c>
      <c r="M37" s="50">
        <f>I37-'Обр благоустр моногород0709'!D37</f>
        <v>0</v>
      </c>
    </row>
    <row r="38" spans="1:13" outlineLevel="5" x14ac:dyDescent="0.35">
      <c r="A38" s="32" t="s">
        <v>301</v>
      </c>
      <c r="B38" s="33" t="s">
        <v>302</v>
      </c>
      <c r="C38" s="34" t="s">
        <v>234</v>
      </c>
      <c r="D38" s="34" t="s">
        <v>238</v>
      </c>
      <c r="E38" s="33" t="s">
        <v>303</v>
      </c>
      <c r="F38" s="33" t="s">
        <v>230</v>
      </c>
      <c r="G38" s="35">
        <v>3251847.83</v>
      </c>
      <c r="H38" s="35">
        <v>3020540.3</v>
      </c>
      <c r="I38" s="35">
        <v>3020503.61</v>
      </c>
      <c r="J38" s="36">
        <f t="shared" si="2"/>
        <v>99.998785316653453</v>
      </c>
      <c r="K38" s="50">
        <f>G38-'СХ развит.сел.территор 0503'!B12</f>
        <v>0</v>
      </c>
      <c r="L38" s="50">
        <f>H38-'СХ развит.сел.территор 0503'!C12</f>
        <v>0</v>
      </c>
      <c r="M38" s="50">
        <f>I38-'СХ развит.сел.территор 0503'!D12</f>
        <v>0</v>
      </c>
    </row>
    <row r="39" spans="1:13" outlineLevel="5" x14ac:dyDescent="0.35">
      <c r="A39" s="32" t="s">
        <v>301</v>
      </c>
      <c r="B39" s="33" t="s">
        <v>302</v>
      </c>
      <c r="C39" s="34" t="s">
        <v>243</v>
      </c>
      <c r="D39" s="34" t="s">
        <v>238</v>
      </c>
      <c r="E39" s="33" t="s">
        <v>304</v>
      </c>
      <c r="F39" s="33" t="s">
        <v>230</v>
      </c>
      <c r="G39" s="35">
        <v>6222570.6900000004</v>
      </c>
      <c r="H39" s="35">
        <v>0</v>
      </c>
      <c r="I39" s="35">
        <v>0</v>
      </c>
      <c r="J39" s="36">
        <v>0</v>
      </c>
      <c r="K39" s="50">
        <f>G39-'СХ развит.сел.территор 1403'!B37</f>
        <v>0</v>
      </c>
      <c r="L39" s="50">
        <f>H39-'СХ развит.сел.территор 1403'!C37</f>
        <v>0</v>
      </c>
      <c r="M39" s="50">
        <f>I39-'СХ развит.сел.территор 1403'!D37</f>
        <v>0</v>
      </c>
    </row>
    <row r="40" spans="1:13" outlineLevel="5" x14ac:dyDescent="0.35">
      <c r="A40" s="32" t="s">
        <v>305</v>
      </c>
      <c r="B40" s="33" t="s">
        <v>306</v>
      </c>
      <c r="C40" s="34" t="s">
        <v>227</v>
      </c>
      <c r="D40" s="34" t="s">
        <v>266</v>
      </c>
      <c r="E40" s="33" t="s">
        <v>307</v>
      </c>
      <c r="F40" s="33" t="s">
        <v>230</v>
      </c>
      <c r="G40" s="35">
        <v>53581381</v>
      </c>
      <c r="H40" s="35">
        <v>52464602.210000001</v>
      </c>
      <c r="I40" s="35">
        <v>52464602.210000001</v>
      </c>
      <c r="J40" s="36">
        <f t="shared" ref="J40:J45" si="3">I40/H40*100</f>
        <v>100</v>
      </c>
      <c r="K40" s="50">
        <f>G40-'Д стр разв села 0409 073В2R3720'!B37</f>
        <v>0</v>
      </c>
      <c r="L40" s="50">
        <f>H40-'Д стр разв села 0409 073В2R3720'!C37</f>
        <v>0</v>
      </c>
      <c r="M40" s="50">
        <f>I40-'Д стр разв села 0409 073В2R3720'!D37</f>
        <v>0</v>
      </c>
    </row>
    <row r="41" spans="1:13" ht="31" outlineLevel="5" x14ac:dyDescent="0.35">
      <c r="A41" s="32" t="s">
        <v>308</v>
      </c>
      <c r="B41" s="33" t="s">
        <v>306</v>
      </c>
      <c r="C41" s="34" t="s">
        <v>227</v>
      </c>
      <c r="D41" s="34" t="s">
        <v>266</v>
      </c>
      <c r="E41" s="33" t="s">
        <v>309</v>
      </c>
      <c r="F41" s="33" t="s">
        <v>230</v>
      </c>
      <c r="G41" s="35">
        <v>327303164.31</v>
      </c>
      <c r="H41" s="35">
        <v>103945694.09</v>
      </c>
      <c r="I41" s="35">
        <v>95278895.75</v>
      </c>
      <c r="J41" s="36">
        <f t="shared" si="3"/>
        <v>91.662186283064344</v>
      </c>
      <c r="K41" s="50">
        <f>G41-'0409_1932116160'!B37</f>
        <v>0</v>
      </c>
      <c r="L41" s="50">
        <f>H41-'0409_1932116160'!C37</f>
        <v>0</v>
      </c>
      <c r="M41" s="50">
        <f>I41-'0409_1932116160'!D37</f>
        <v>0</v>
      </c>
    </row>
    <row r="42" spans="1:13" ht="31" outlineLevel="5" x14ac:dyDescent="0.35">
      <c r="A42" s="32" t="s">
        <v>310</v>
      </c>
      <c r="B42" s="33" t="s">
        <v>306</v>
      </c>
      <c r="C42" s="34" t="s">
        <v>227</v>
      </c>
      <c r="D42" s="34" t="s">
        <v>266</v>
      </c>
      <c r="E42" s="33" t="s">
        <v>311</v>
      </c>
      <c r="F42" s="33" t="s">
        <v>230</v>
      </c>
      <c r="G42" s="35">
        <v>1153123580</v>
      </c>
      <c r="H42" s="35">
        <v>1426570942.24</v>
      </c>
      <c r="I42" s="35">
        <v>1416086659</v>
      </c>
      <c r="J42" s="36">
        <f t="shared" si="3"/>
        <v>99.265071022438065</v>
      </c>
      <c r="K42" s="50">
        <f>G42-'0409_1932116170'!B46</f>
        <v>0</v>
      </c>
      <c r="L42" s="50">
        <f>H42-'0409_1932116170'!C46</f>
        <v>0</v>
      </c>
      <c r="M42" s="50">
        <f>I42-'0409_1932116170'!D46</f>
        <v>0</v>
      </c>
    </row>
    <row r="43" spans="1:13" ht="31" outlineLevel="5" x14ac:dyDescent="0.35">
      <c r="A43" s="32" t="s">
        <v>308</v>
      </c>
      <c r="B43" s="33" t="s">
        <v>306</v>
      </c>
      <c r="C43" s="34" t="s">
        <v>227</v>
      </c>
      <c r="D43" s="34" t="s">
        <v>266</v>
      </c>
      <c r="E43" s="33" t="s">
        <v>312</v>
      </c>
      <c r="F43" s="33" t="s">
        <v>230</v>
      </c>
      <c r="G43" s="35">
        <v>112140000</v>
      </c>
      <c r="H43" s="35">
        <v>0</v>
      </c>
      <c r="I43" s="35">
        <v>0</v>
      </c>
      <c r="J43" s="36">
        <v>0</v>
      </c>
      <c r="K43" s="50">
        <f>G43-'0409 194F116160'!B37</f>
        <v>0</v>
      </c>
      <c r="L43" s="50">
        <f>H43-'0409 194F116160'!C37</f>
        <v>0</v>
      </c>
      <c r="M43" s="50">
        <f>I43-'0409 194F116160'!D37</f>
        <v>0</v>
      </c>
    </row>
    <row r="44" spans="1:13" ht="31" outlineLevel="5" x14ac:dyDescent="0.35">
      <c r="A44" s="32" t="s">
        <v>313</v>
      </c>
      <c r="B44" s="33" t="s">
        <v>306</v>
      </c>
      <c r="C44" s="34" t="s">
        <v>227</v>
      </c>
      <c r="D44" s="34" t="s">
        <v>266</v>
      </c>
      <c r="E44" s="33" t="s">
        <v>314</v>
      </c>
      <c r="F44" s="33" t="s">
        <v>230</v>
      </c>
      <c r="G44" s="35">
        <v>0</v>
      </c>
      <c r="H44" s="35">
        <v>195251456.25999999</v>
      </c>
      <c r="I44" s="35">
        <v>195251456.25999999</v>
      </c>
      <c r="J44" s="36">
        <f t="shared" si="3"/>
        <v>100</v>
      </c>
      <c r="K44" s="50">
        <f>G44-'0409_194F150210'!B37</f>
        <v>0</v>
      </c>
      <c r="L44" s="50">
        <f>H44-'0409_194F150210'!C37</f>
        <v>0</v>
      </c>
      <c r="M44" s="50">
        <f>I44-'0409_194F150210'!D37</f>
        <v>0</v>
      </c>
    </row>
    <row r="45" spans="1:13" ht="46.5" outlineLevel="5" x14ac:dyDescent="0.35">
      <c r="A45" s="32" t="s">
        <v>315</v>
      </c>
      <c r="B45" s="33" t="s">
        <v>306</v>
      </c>
      <c r="C45" s="34" t="s">
        <v>227</v>
      </c>
      <c r="D45" s="34" t="s">
        <v>266</v>
      </c>
      <c r="E45" s="33" t="s">
        <v>316</v>
      </c>
      <c r="F45" s="33" t="s">
        <v>230</v>
      </c>
      <c r="G45" s="35">
        <v>0</v>
      </c>
      <c r="H45" s="35">
        <v>62285978.259999998</v>
      </c>
      <c r="I45" s="35">
        <v>62285978.259999998</v>
      </c>
      <c r="J45" s="36">
        <f t="shared" si="3"/>
        <v>100</v>
      </c>
      <c r="K45" s="50">
        <f>G45-'0409_194F15021F'!B37</f>
        <v>0</v>
      </c>
      <c r="L45" s="50">
        <f>H45-'0409_194F15021F'!C37</f>
        <v>0</v>
      </c>
      <c r="M45" s="50">
        <f>I45-'0409_194F15021F'!D37</f>
        <v>0</v>
      </c>
    </row>
    <row r="46" spans="1:13" ht="31" outlineLevel="5" x14ac:dyDescent="0.35">
      <c r="A46" s="37" t="s">
        <v>317</v>
      </c>
      <c r="B46" s="33" t="s">
        <v>306</v>
      </c>
      <c r="C46" s="34" t="s">
        <v>227</v>
      </c>
      <c r="D46" s="34" t="s">
        <v>266</v>
      </c>
      <c r="E46" s="33" t="s">
        <v>318</v>
      </c>
      <c r="F46" s="33" t="s">
        <v>230</v>
      </c>
      <c r="G46" s="35">
        <v>18510764.530000001</v>
      </c>
      <c r="H46" s="35">
        <v>0</v>
      </c>
      <c r="I46" s="35">
        <v>0</v>
      </c>
      <c r="J46" s="36">
        <v>0</v>
      </c>
      <c r="K46" s="50">
        <f>G46-'0409_4011118650'!B6</f>
        <v>0</v>
      </c>
      <c r="L46" s="50">
        <f>H46-'0409_4011118650'!C6</f>
        <v>0</v>
      </c>
      <c r="M46" s="50">
        <f>I46-'0409_4011118650'!D6</f>
        <v>0</v>
      </c>
    </row>
    <row r="47" spans="1:13" outlineLevel="5" x14ac:dyDescent="0.35">
      <c r="A47" s="32" t="s">
        <v>301</v>
      </c>
      <c r="B47" s="33" t="s">
        <v>306</v>
      </c>
      <c r="C47" s="34" t="s">
        <v>234</v>
      </c>
      <c r="D47" s="34" t="s">
        <v>252</v>
      </c>
      <c r="E47" s="33" t="s">
        <v>319</v>
      </c>
      <c r="F47" s="33" t="s">
        <v>230</v>
      </c>
      <c r="G47" s="35">
        <v>12060311</v>
      </c>
      <c r="H47" s="35">
        <v>8701706.3399999999</v>
      </c>
      <c r="I47" s="35">
        <v>8701706.3399999999</v>
      </c>
      <c r="J47" s="36">
        <f t="shared" ref="J47:J58" si="4">I47/H47*100</f>
        <v>100</v>
      </c>
      <c r="K47" s="50">
        <f>G47-'0502 07 3 В1 R5760'!B37</f>
        <v>0</v>
      </c>
      <c r="L47" s="50">
        <f>H47-'0502 07 3 В1 R5760'!C37</f>
        <v>0</v>
      </c>
      <c r="M47" s="50">
        <f>I47-'0502 07 3 В1 R5760'!D37</f>
        <v>0</v>
      </c>
    </row>
    <row r="48" spans="1:13" ht="31" outlineLevel="5" x14ac:dyDescent="0.35">
      <c r="A48" s="32" t="s">
        <v>254</v>
      </c>
      <c r="B48" s="33" t="s">
        <v>306</v>
      </c>
      <c r="C48" s="34" t="s">
        <v>234</v>
      </c>
      <c r="D48" s="34" t="s">
        <v>252</v>
      </c>
      <c r="E48" s="33" t="s">
        <v>320</v>
      </c>
      <c r="F48" s="33" t="s">
        <v>230</v>
      </c>
      <c r="G48" s="35">
        <v>14109400</v>
      </c>
      <c r="H48" s="35">
        <v>13495639.98</v>
      </c>
      <c r="I48" s="35">
        <v>13495639.98</v>
      </c>
      <c r="J48" s="36">
        <f t="shared" si="4"/>
        <v>100</v>
      </c>
      <c r="K48" s="50">
        <f>G48-'0502_1911711270'!B37</f>
        <v>0</v>
      </c>
      <c r="L48" s="50">
        <f>H48-'0502_1911711270'!C37</f>
        <v>0</v>
      </c>
      <c r="M48" s="50">
        <f>I48-'0502_1911711270'!D37</f>
        <v>0</v>
      </c>
    </row>
    <row r="49" spans="1:13" ht="31" outlineLevel="5" x14ac:dyDescent="0.35">
      <c r="A49" s="32" t="s">
        <v>254</v>
      </c>
      <c r="B49" s="33" t="s">
        <v>306</v>
      </c>
      <c r="C49" s="34" t="s">
        <v>234</v>
      </c>
      <c r="D49" s="34" t="s">
        <v>252</v>
      </c>
      <c r="E49" s="33" t="s">
        <v>321</v>
      </c>
      <c r="F49" s="33" t="s">
        <v>230</v>
      </c>
      <c r="G49" s="35">
        <v>26505068.5</v>
      </c>
      <c r="H49" s="35">
        <v>10917615.210000001</v>
      </c>
      <c r="I49" s="35">
        <v>10917615.210000001</v>
      </c>
      <c r="J49" s="36">
        <f t="shared" si="4"/>
        <v>100</v>
      </c>
      <c r="K49" s="53">
        <f>G49+G50+G51+G52-'0502_19214(+17 18 19)11270'!B19</f>
        <v>0</v>
      </c>
      <c r="L49" s="53">
        <f>H49+H50+H51+H52-'0502_19214(+17 18 19)11270'!C19</f>
        <v>0</v>
      </c>
      <c r="M49" s="53">
        <f>I49+I50+I51+I52-'0502_19214(+17 18 19)11270'!D19</f>
        <v>0</v>
      </c>
    </row>
    <row r="50" spans="1:13" ht="31" outlineLevel="5" x14ac:dyDescent="0.35">
      <c r="A50" s="32" t="s">
        <v>254</v>
      </c>
      <c r="B50" s="33" t="s">
        <v>306</v>
      </c>
      <c r="C50" s="34" t="s">
        <v>234</v>
      </c>
      <c r="D50" s="34" t="s">
        <v>252</v>
      </c>
      <c r="E50" s="33" t="s">
        <v>322</v>
      </c>
      <c r="F50" s="33" t="s">
        <v>230</v>
      </c>
      <c r="G50" s="35">
        <v>28978869.75</v>
      </c>
      <c r="H50" s="35">
        <v>24828868.809999999</v>
      </c>
      <c r="I50" s="35">
        <v>18153091.690000001</v>
      </c>
      <c r="J50" s="36">
        <f t="shared" si="4"/>
        <v>73.112842268064654</v>
      </c>
      <c r="K50" s="54"/>
      <c r="L50" s="55"/>
      <c r="M50" s="55"/>
    </row>
    <row r="51" spans="1:13" ht="31" outlineLevel="5" x14ac:dyDescent="0.35">
      <c r="A51" s="32" t="s">
        <v>254</v>
      </c>
      <c r="B51" s="33" t="s">
        <v>306</v>
      </c>
      <c r="C51" s="34" t="s">
        <v>234</v>
      </c>
      <c r="D51" s="34" t="s">
        <v>252</v>
      </c>
      <c r="E51" s="33" t="s">
        <v>323</v>
      </c>
      <c r="F51" s="33" t="s">
        <v>230</v>
      </c>
      <c r="G51" s="35">
        <v>73119047.75</v>
      </c>
      <c r="H51" s="35">
        <v>50511717.810000002</v>
      </c>
      <c r="I51" s="35">
        <v>50480713.810000002</v>
      </c>
      <c r="J51" s="36">
        <f t="shared" si="4"/>
        <v>99.938620182911578</v>
      </c>
      <c r="K51" s="54"/>
      <c r="L51" s="55"/>
      <c r="M51" s="55"/>
    </row>
    <row r="52" spans="1:13" ht="31" outlineLevel="5" x14ac:dyDescent="0.35">
      <c r="A52" s="32" t="s">
        <v>254</v>
      </c>
      <c r="B52" s="33" t="s">
        <v>306</v>
      </c>
      <c r="C52" s="34" t="s">
        <v>234</v>
      </c>
      <c r="D52" s="34" t="s">
        <v>252</v>
      </c>
      <c r="E52" s="33" t="s">
        <v>324</v>
      </c>
      <c r="F52" s="33" t="s">
        <v>230</v>
      </c>
      <c r="G52" s="35">
        <v>0</v>
      </c>
      <c r="H52" s="35">
        <v>1418388</v>
      </c>
      <c r="I52" s="35">
        <v>0</v>
      </c>
      <c r="J52" s="36">
        <f t="shared" si="4"/>
        <v>0</v>
      </c>
      <c r="K52" s="54"/>
      <c r="L52" s="55"/>
      <c r="M52" s="55"/>
    </row>
    <row r="53" spans="1:13" ht="31" outlineLevel="5" x14ac:dyDescent="0.35">
      <c r="A53" s="32" t="s">
        <v>254</v>
      </c>
      <c r="B53" s="33" t="s">
        <v>306</v>
      </c>
      <c r="C53" s="34" t="s">
        <v>263</v>
      </c>
      <c r="D53" s="34" t="s">
        <v>247</v>
      </c>
      <c r="E53" s="33" t="s">
        <v>325</v>
      </c>
      <c r="F53" s="33" t="s">
        <v>230</v>
      </c>
      <c r="G53" s="35">
        <v>191606081</v>
      </c>
      <c r="H53" s="35">
        <v>199550000</v>
      </c>
      <c r="I53" s="35">
        <v>123016053.59</v>
      </c>
      <c r="J53" s="36">
        <f t="shared" si="4"/>
        <v>61.646731941869206</v>
      </c>
      <c r="K53" s="50">
        <f>G53-' 0701 160Р211270'!B37</f>
        <v>0</v>
      </c>
      <c r="L53" s="50">
        <f>H53-' 0701 160Р211270'!C37</f>
        <v>0</v>
      </c>
      <c r="M53" s="50">
        <f>I53-' 0701 160Р211270'!D37</f>
        <v>0</v>
      </c>
    </row>
    <row r="54" spans="1:13" ht="62" outlineLevel="5" x14ac:dyDescent="0.35">
      <c r="A54" s="32" t="s">
        <v>326</v>
      </c>
      <c r="B54" s="33" t="s">
        <v>306</v>
      </c>
      <c r="C54" s="34" t="s">
        <v>263</v>
      </c>
      <c r="D54" s="34" t="s">
        <v>247</v>
      </c>
      <c r="E54" s="33" t="s">
        <v>327</v>
      </c>
      <c r="F54" s="33" t="s">
        <v>230</v>
      </c>
      <c r="G54" s="35">
        <v>249326738.56</v>
      </c>
      <c r="H54" s="35">
        <v>292048151.93000001</v>
      </c>
      <c r="I54" s="35">
        <v>264764493.72</v>
      </c>
      <c r="J54" s="36">
        <f t="shared" si="4"/>
        <v>90.657821996237274</v>
      </c>
      <c r="K54" s="50">
        <f>G54-'0701_160P252320'!B37</f>
        <v>0</v>
      </c>
      <c r="L54" s="50">
        <f>H54-'0701_160P252320'!C37</f>
        <v>0</v>
      </c>
      <c r="M54" s="50">
        <f>I54-'0701_160P252320'!D37</f>
        <v>0</v>
      </c>
    </row>
    <row r="55" spans="1:13" ht="31" outlineLevel="5" x14ac:dyDescent="0.35">
      <c r="A55" s="32" t="s">
        <v>254</v>
      </c>
      <c r="B55" s="33" t="s">
        <v>306</v>
      </c>
      <c r="C55" s="34" t="s">
        <v>263</v>
      </c>
      <c r="D55" s="34" t="s">
        <v>252</v>
      </c>
      <c r="E55" s="33" t="s">
        <v>328</v>
      </c>
      <c r="F55" s="33" t="s">
        <v>230</v>
      </c>
      <c r="G55" s="35">
        <v>1000000</v>
      </c>
      <c r="H55" s="35">
        <v>0</v>
      </c>
      <c r="I55" s="35">
        <v>0</v>
      </c>
      <c r="J55" s="36">
        <v>0</v>
      </c>
      <c r="K55" s="50">
        <f>G55-'0702 160141127'!B37</f>
        <v>0</v>
      </c>
      <c r="L55" s="50">
        <f>H55-'0702 160141127'!C37</f>
        <v>0</v>
      </c>
      <c r="M55" s="50">
        <f>I55-'0702 160141127'!D37</f>
        <v>0</v>
      </c>
    </row>
    <row r="56" spans="1:13" outlineLevel="5" x14ac:dyDescent="0.35">
      <c r="A56" s="32" t="s">
        <v>289</v>
      </c>
      <c r="B56" s="33" t="s">
        <v>306</v>
      </c>
      <c r="C56" s="34" t="s">
        <v>263</v>
      </c>
      <c r="D56" s="34" t="s">
        <v>252</v>
      </c>
      <c r="E56" s="33" t="s">
        <v>290</v>
      </c>
      <c r="F56" s="33" t="s">
        <v>230</v>
      </c>
      <c r="G56" s="35">
        <v>425247934.77999997</v>
      </c>
      <c r="H56" s="35">
        <v>472847915.88</v>
      </c>
      <c r="I56" s="35">
        <v>393865402.19</v>
      </c>
      <c r="J56" s="36">
        <f t="shared" si="4"/>
        <v>83.296423429717663</v>
      </c>
      <c r="K56" s="50">
        <f>G56-'0702 200E155200'!B37</f>
        <v>0</v>
      </c>
      <c r="L56" s="50">
        <f>H56-'0702 200E155200'!C37</f>
        <v>0</v>
      </c>
      <c r="M56" s="50">
        <f>I56-'0702 200E155200'!D37</f>
        <v>0</v>
      </c>
    </row>
    <row r="57" spans="1:13" ht="31" outlineLevel="5" x14ac:dyDescent="0.35">
      <c r="A57" s="32" t="s">
        <v>254</v>
      </c>
      <c r="B57" s="33" t="s">
        <v>306</v>
      </c>
      <c r="C57" s="33">
        <v>11</v>
      </c>
      <c r="D57" s="34" t="s">
        <v>252</v>
      </c>
      <c r="E57" s="33" t="s">
        <v>329</v>
      </c>
      <c r="F57" s="33" t="s">
        <v>230</v>
      </c>
      <c r="G57" s="35">
        <v>330400000</v>
      </c>
      <c r="H57" s="35">
        <v>1215833269.96</v>
      </c>
      <c r="I57" s="35">
        <v>989041478.30999994</v>
      </c>
      <c r="J57" s="36">
        <f t="shared" si="4"/>
        <v>81.346801633626839</v>
      </c>
      <c r="K57" s="50">
        <f>G57-'1102 250141127'!B15</f>
        <v>0</v>
      </c>
      <c r="L57" s="50">
        <f>H57-'1102 250141127'!C15</f>
        <v>0</v>
      </c>
      <c r="M57" s="50">
        <f>I57-'1102 250141127'!D15</f>
        <v>0</v>
      </c>
    </row>
    <row r="58" spans="1:13" outlineLevel="5" x14ac:dyDescent="0.35">
      <c r="A58" s="32" t="s">
        <v>330</v>
      </c>
      <c r="B58" s="33" t="s">
        <v>331</v>
      </c>
      <c r="C58" s="33">
        <v>10</v>
      </c>
      <c r="D58" s="34" t="s">
        <v>227</v>
      </c>
      <c r="E58" s="33" t="s">
        <v>332</v>
      </c>
      <c r="F58" s="33" t="s">
        <v>230</v>
      </c>
      <c r="G58" s="35">
        <v>64550508</v>
      </c>
      <c r="H58" s="35">
        <v>64550508</v>
      </c>
      <c r="I58" s="35">
        <v>64550508</v>
      </c>
      <c r="J58" s="36">
        <f t="shared" si="4"/>
        <v>100</v>
      </c>
      <c r="K58" s="50">
        <f>G58-'Жилье молодым'!B37</f>
        <v>0</v>
      </c>
      <c r="L58" s="50">
        <f>H58-'Жилье молодым'!C37</f>
        <v>0</v>
      </c>
      <c r="M58" s="50">
        <f>I58-'Жилье молодым'!D37</f>
        <v>0</v>
      </c>
    </row>
    <row r="59" spans="1:13" outlineLevel="5" x14ac:dyDescent="0.35">
      <c r="A59" s="37" t="s">
        <v>333</v>
      </c>
      <c r="B59" s="33" t="s">
        <v>334</v>
      </c>
      <c r="C59" s="33" t="s">
        <v>263</v>
      </c>
      <c r="D59" s="34" t="s">
        <v>238</v>
      </c>
      <c r="E59" s="33" t="s">
        <v>335</v>
      </c>
      <c r="F59" s="33" t="s">
        <v>230</v>
      </c>
      <c r="G59" s="35">
        <v>6090000</v>
      </c>
      <c r="H59" s="35">
        <v>0</v>
      </c>
      <c r="I59" s="35">
        <v>0</v>
      </c>
      <c r="J59" s="36">
        <v>0</v>
      </c>
      <c r="K59" s="50">
        <f>G59-'Развит.физкульт(0703)'!B37</f>
        <v>0</v>
      </c>
      <c r="L59" s="50">
        <f>H59-'Развит.физкульт(0703)'!C37</f>
        <v>0</v>
      </c>
      <c r="M59" s="50">
        <f>I59-'Развит.физкульт(0703)'!D37</f>
        <v>0</v>
      </c>
    </row>
    <row r="60" spans="1:13" outlineLevel="5" x14ac:dyDescent="0.35">
      <c r="A60" s="37" t="s">
        <v>333</v>
      </c>
      <c r="B60" s="33" t="s">
        <v>334</v>
      </c>
      <c r="C60" s="33" t="s">
        <v>336</v>
      </c>
      <c r="D60" s="34" t="s">
        <v>247</v>
      </c>
      <c r="E60" s="33" t="s">
        <v>335</v>
      </c>
      <c r="F60" s="33" t="s">
        <v>230</v>
      </c>
      <c r="G60" s="35">
        <v>9910000</v>
      </c>
      <c r="H60" s="35">
        <v>0</v>
      </c>
      <c r="I60" s="35">
        <v>0</v>
      </c>
      <c r="J60" s="36">
        <v>0</v>
      </c>
      <c r="K60" s="50">
        <f>G60-'Развит.физкульт(1101)'!B37</f>
        <v>0</v>
      </c>
      <c r="L60" s="50">
        <f>H60-'Развит.физкульт(1101)'!C37</f>
        <v>0</v>
      </c>
      <c r="M60" s="50">
        <f>I60-'Развит.физкульт(1101)'!D37</f>
        <v>0</v>
      </c>
    </row>
    <row r="61" spans="1:13" ht="31" outlineLevel="5" x14ac:dyDescent="0.35">
      <c r="A61" s="32" t="s">
        <v>337</v>
      </c>
      <c r="B61" s="33" t="s">
        <v>334</v>
      </c>
      <c r="C61" s="33">
        <v>11</v>
      </c>
      <c r="D61" s="34" t="s">
        <v>252</v>
      </c>
      <c r="E61" s="33" t="s">
        <v>338</v>
      </c>
      <c r="F61" s="33" t="s">
        <v>230</v>
      </c>
      <c r="G61" s="35">
        <v>58465253</v>
      </c>
      <c r="H61" s="35">
        <v>83717779</v>
      </c>
      <c r="I61" s="35">
        <v>72718399.859999999</v>
      </c>
      <c r="J61" s="36">
        <f t="shared" ref="J61:J66" si="5">I61/H61*100</f>
        <v>86.86135815905962</v>
      </c>
      <c r="K61" s="50">
        <f>G61-'оснащ спорт-оборуд 1102'!B37</f>
        <v>0</v>
      </c>
      <c r="L61" s="50">
        <f>H61-'оснащ спорт-оборуд 1102'!C37</f>
        <v>0</v>
      </c>
      <c r="M61" s="50">
        <f>I61-'оснащ спорт-оборуд 1102'!D37</f>
        <v>0</v>
      </c>
    </row>
    <row r="62" spans="1:13" ht="31" outlineLevel="5" x14ac:dyDescent="0.35">
      <c r="A62" s="32" t="s">
        <v>339</v>
      </c>
      <c r="B62" s="33" t="s">
        <v>334</v>
      </c>
      <c r="C62" s="33">
        <v>11</v>
      </c>
      <c r="D62" s="34" t="s">
        <v>252</v>
      </c>
      <c r="E62" s="33" t="s">
        <v>340</v>
      </c>
      <c r="F62" s="33" t="s">
        <v>230</v>
      </c>
      <c r="G62" s="35">
        <v>13340653</v>
      </c>
      <c r="H62" s="35">
        <v>13340653</v>
      </c>
      <c r="I62" s="35">
        <v>11612343.279999999</v>
      </c>
      <c r="J62" s="36">
        <f t="shared" si="5"/>
        <v>87.044789186856136</v>
      </c>
      <c r="K62" s="50">
        <f>G62-'Развит.физкульт(1102)'!B37</f>
        <v>0</v>
      </c>
      <c r="L62" s="50">
        <f>H62-'Развит.физкульт(1102)'!C37</f>
        <v>0</v>
      </c>
      <c r="M62" s="50">
        <f>I62-'Развит.физкульт(1102)'!D37</f>
        <v>0</v>
      </c>
    </row>
    <row r="63" spans="1:13" ht="46.5" outlineLevel="5" x14ac:dyDescent="0.35">
      <c r="A63" s="32" t="s">
        <v>341</v>
      </c>
      <c r="B63" s="33" t="s">
        <v>334</v>
      </c>
      <c r="C63" s="33">
        <v>11</v>
      </c>
      <c r="D63" s="34" t="s">
        <v>238</v>
      </c>
      <c r="E63" s="33" t="s">
        <v>342</v>
      </c>
      <c r="F63" s="33" t="s">
        <v>230</v>
      </c>
      <c r="G63" s="35">
        <v>1630435</v>
      </c>
      <c r="H63" s="35">
        <v>1630435</v>
      </c>
      <c r="I63" s="35">
        <v>1630435</v>
      </c>
      <c r="J63" s="36">
        <f t="shared" si="5"/>
        <v>100</v>
      </c>
      <c r="K63" s="50">
        <f>G63-'Спорт резерв 1103'!B37</f>
        <v>0</v>
      </c>
      <c r="L63" s="50">
        <f>H63-'Спорт резерв 1103'!C37</f>
        <v>0</v>
      </c>
      <c r="M63" s="50">
        <f>I63-'Спорт резерв 1103'!D37</f>
        <v>0</v>
      </c>
    </row>
    <row r="64" spans="1:13" ht="31" outlineLevel="5" x14ac:dyDescent="0.35">
      <c r="A64" s="32" t="s">
        <v>343</v>
      </c>
      <c r="B64" s="33" t="s">
        <v>334</v>
      </c>
      <c r="C64" s="33">
        <v>11</v>
      </c>
      <c r="D64" s="34" t="s">
        <v>238</v>
      </c>
      <c r="E64" s="33" t="s">
        <v>344</v>
      </c>
      <c r="F64" s="33" t="s">
        <v>230</v>
      </c>
      <c r="G64" s="35">
        <v>8609822</v>
      </c>
      <c r="H64" s="35">
        <v>8609822</v>
      </c>
      <c r="I64" s="35">
        <v>8609822</v>
      </c>
      <c r="J64" s="36">
        <f t="shared" si="5"/>
        <v>100</v>
      </c>
      <c r="K64" s="50">
        <f>G64-'приобр спорт-оборуд 1103'!B37</f>
        <v>0</v>
      </c>
      <c r="L64" s="50">
        <f>H64-'приобр спорт-оборуд 1103'!C37</f>
        <v>0</v>
      </c>
      <c r="M64" s="50">
        <f>I64-'приобр спорт-оборуд 1103'!D37</f>
        <v>0</v>
      </c>
    </row>
    <row r="65" spans="1:13" ht="31" outlineLevel="5" x14ac:dyDescent="0.35">
      <c r="A65" s="32" t="s">
        <v>345</v>
      </c>
      <c r="B65" s="33" t="s">
        <v>346</v>
      </c>
      <c r="C65" s="34" t="s">
        <v>227</v>
      </c>
      <c r="D65" s="33">
        <v>12</v>
      </c>
      <c r="E65" s="33" t="s">
        <v>347</v>
      </c>
      <c r="F65" s="33" t="s">
        <v>230</v>
      </c>
      <c r="G65" s="35">
        <v>21795555.559999999</v>
      </c>
      <c r="H65" s="35">
        <v>17284894.18</v>
      </c>
      <c r="I65" s="35">
        <v>17284894.18</v>
      </c>
      <c r="J65" s="36">
        <f t="shared" si="5"/>
        <v>100</v>
      </c>
      <c r="K65" s="50">
        <f>G65-'Гос под мал предпр'!B10</f>
        <v>0</v>
      </c>
      <c r="L65" s="50">
        <f>H65-'Гос под мал предпр'!C10</f>
        <v>0</v>
      </c>
      <c r="M65" s="50">
        <f>I65-'Гос под мал предпр'!D10</f>
        <v>0</v>
      </c>
    </row>
    <row r="66" spans="1:13" ht="21" customHeight="1" x14ac:dyDescent="0.35">
      <c r="A66" s="60" t="s">
        <v>348</v>
      </c>
      <c r="B66" s="61"/>
      <c r="C66" s="61"/>
      <c r="D66" s="61"/>
      <c r="E66" s="61"/>
      <c r="F66" s="61"/>
      <c r="G66" s="39">
        <f>SUM(G6:G65)</f>
        <v>4730814114.0500002</v>
      </c>
      <c r="H66" s="39">
        <f t="shared" ref="H66:I66" si="6">SUM(H6:H65)</f>
        <v>6050150860.3100004</v>
      </c>
      <c r="I66" s="39">
        <f t="shared" si="6"/>
        <v>5376684900.7600002</v>
      </c>
      <c r="J66" s="40">
        <f t="shared" si="5"/>
        <v>88.868608814896675</v>
      </c>
      <c r="K66" s="30"/>
    </row>
    <row r="71" spans="1:13" ht="24.65" customHeight="1" x14ac:dyDescent="0.35"/>
  </sheetData>
  <mergeCells count="14">
    <mergeCell ref="H4:H5"/>
    <mergeCell ref="I4:I5"/>
    <mergeCell ref="J4:J5"/>
    <mergeCell ref="A66:F66"/>
    <mergeCell ref="A1:H1"/>
    <mergeCell ref="A2:J2"/>
    <mergeCell ref="A3:J3"/>
    <mergeCell ref="A4:A5"/>
    <mergeCell ref="B4:B5"/>
    <mergeCell ref="C4:C5"/>
    <mergeCell ref="D4:D5"/>
    <mergeCell ref="E4:E5"/>
    <mergeCell ref="F4:F5"/>
    <mergeCell ref="G4:G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3"/>
  <sheetViews>
    <sheetView workbookViewId="0">
      <selection activeCell="B22" sqref="B22"/>
    </sheetView>
  </sheetViews>
  <sheetFormatPr defaultColWidth="9.08984375" defaultRowHeight="12.5" x14ac:dyDescent="0.35"/>
  <cols>
    <col min="1" max="1" width="43.6328125" style="3" customWidth="1"/>
    <col min="2" max="3" width="19.453125" style="3" customWidth="1"/>
    <col min="4" max="4" width="19.36328125" style="3" customWidth="1"/>
    <col min="5" max="6" width="17.453125" style="3" customWidth="1"/>
    <col min="7" max="7" width="10.08984375" style="3" bestFit="1" customWidth="1"/>
    <col min="8" max="16384" width="9.08984375" style="3"/>
  </cols>
  <sheetData>
    <row r="1" spans="1:7" s="1" customFormat="1" ht="69" customHeight="1" x14ac:dyDescent="0.35">
      <c r="A1" s="73" t="s">
        <v>413</v>
      </c>
      <c r="B1" s="73"/>
      <c r="C1" s="73"/>
      <c r="D1" s="73"/>
      <c r="E1" s="73"/>
      <c r="F1" s="73"/>
    </row>
    <row r="2" spans="1:7" ht="15.5" x14ac:dyDescent="0.35">
      <c r="A2" s="2" t="s">
        <v>0</v>
      </c>
      <c r="B2" s="71" t="s">
        <v>1</v>
      </c>
      <c r="C2" s="71"/>
      <c r="D2" s="71"/>
      <c r="E2" s="71"/>
    </row>
    <row r="3" spans="1:7" ht="38" customHeight="1" x14ac:dyDescent="0.35">
      <c r="A3" s="4" t="s">
        <v>2</v>
      </c>
      <c r="B3" s="41" t="s">
        <v>352</v>
      </c>
      <c r="C3" s="49" t="s">
        <v>355</v>
      </c>
      <c r="D3" s="49" t="s">
        <v>3</v>
      </c>
      <c r="E3" s="45" t="s">
        <v>353</v>
      </c>
      <c r="F3" s="45" t="s">
        <v>354</v>
      </c>
    </row>
    <row r="4" spans="1:7" ht="15.75" customHeight="1" x14ac:dyDescent="0.35">
      <c r="A4" s="17" t="s">
        <v>412</v>
      </c>
      <c r="B4" s="9">
        <v>3799999.99981</v>
      </c>
      <c r="C4" s="9">
        <v>0</v>
      </c>
      <c r="D4" s="6">
        <v>0</v>
      </c>
      <c r="E4" s="42">
        <f t="shared" ref="E4:E16" si="0">IF(B4&gt;0,D4/B4*100,0)</f>
        <v>0</v>
      </c>
      <c r="F4" s="42">
        <f t="shared" ref="F4:F16" si="1">IF(C4&gt;0,D4/C4*100,0)</f>
        <v>0</v>
      </c>
      <c r="G4" s="7"/>
    </row>
    <row r="5" spans="1:7" ht="15.75" customHeight="1" x14ac:dyDescent="0.35">
      <c r="A5" s="17" t="s">
        <v>411</v>
      </c>
      <c r="B5" s="9">
        <v>3199999.9998399997</v>
      </c>
      <c r="C5" s="9">
        <v>0</v>
      </c>
      <c r="D5" s="6">
        <v>0</v>
      </c>
      <c r="E5" s="42">
        <f t="shared" si="0"/>
        <v>0</v>
      </c>
      <c r="F5" s="42">
        <f t="shared" si="1"/>
        <v>0</v>
      </c>
      <c r="G5" s="7"/>
    </row>
    <row r="6" spans="1:7" ht="15.75" customHeight="1" x14ac:dyDescent="0.35">
      <c r="A6" s="17" t="s">
        <v>88</v>
      </c>
      <c r="B6" s="9">
        <v>646999.99996765004</v>
      </c>
      <c r="C6" s="9">
        <v>0</v>
      </c>
      <c r="D6" s="6">
        <v>0</v>
      </c>
      <c r="E6" s="42">
        <f t="shared" si="0"/>
        <v>0</v>
      </c>
      <c r="F6" s="42">
        <f t="shared" si="1"/>
        <v>0</v>
      </c>
      <c r="G6" s="7"/>
    </row>
    <row r="7" spans="1:7" ht="15.75" customHeight="1" x14ac:dyDescent="0.35">
      <c r="A7" s="17" t="s">
        <v>200</v>
      </c>
      <c r="B7" s="9">
        <v>4999999.9997500004</v>
      </c>
      <c r="C7" s="9">
        <v>0</v>
      </c>
      <c r="D7" s="6">
        <v>0</v>
      </c>
      <c r="E7" s="42">
        <f t="shared" si="0"/>
        <v>0</v>
      </c>
      <c r="F7" s="42">
        <f t="shared" si="1"/>
        <v>0</v>
      </c>
      <c r="G7" s="7"/>
    </row>
    <row r="8" spans="1:7" ht="15.75" customHeight="1" x14ac:dyDescent="0.35">
      <c r="A8" s="17" t="s">
        <v>97</v>
      </c>
      <c r="B8" s="9">
        <v>3649999.9998174999</v>
      </c>
      <c r="C8" s="9">
        <v>0</v>
      </c>
      <c r="D8" s="6">
        <v>0</v>
      </c>
      <c r="E8" s="42">
        <f t="shared" si="0"/>
        <v>0</v>
      </c>
      <c r="F8" s="42">
        <f t="shared" si="1"/>
        <v>0</v>
      </c>
      <c r="G8" s="7"/>
    </row>
    <row r="9" spans="1:7" ht="15.75" customHeight="1" x14ac:dyDescent="0.35">
      <c r="A9" s="17" t="s">
        <v>410</v>
      </c>
      <c r="B9" s="9">
        <v>3299999.9998350004</v>
      </c>
      <c r="C9" s="9">
        <v>0</v>
      </c>
      <c r="D9" s="6">
        <v>0</v>
      </c>
      <c r="E9" s="42">
        <f t="shared" si="0"/>
        <v>0</v>
      </c>
      <c r="F9" s="42">
        <f t="shared" si="1"/>
        <v>0</v>
      </c>
      <c r="G9" s="7"/>
    </row>
    <row r="10" spans="1:7" ht="15.75" customHeight="1" x14ac:dyDescent="0.35">
      <c r="A10" s="17" t="s">
        <v>109</v>
      </c>
      <c r="B10" s="9">
        <v>1999999.9999000002</v>
      </c>
      <c r="C10" s="9">
        <v>0</v>
      </c>
      <c r="D10" s="6">
        <v>0</v>
      </c>
      <c r="E10" s="42">
        <f t="shared" si="0"/>
        <v>0</v>
      </c>
      <c r="F10" s="42">
        <f t="shared" si="1"/>
        <v>0</v>
      </c>
      <c r="G10" s="7"/>
    </row>
    <row r="11" spans="1:7" ht="31" x14ac:dyDescent="0.35">
      <c r="A11" s="17" t="s">
        <v>215</v>
      </c>
      <c r="B11" s="52">
        <v>1529999.9999235</v>
      </c>
      <c r="C11" s="52">
        <v>0</v>
      </c>
      <c r="D11" s="16">
        <v>0</v>
      </c>
      <c r="E11" s="42">
        <f t="shared" si="0"/>
        <v>0</v>
      </c>
      <c r="F11" s="42">
        <f t="shared" si="1"/>
        <v>0</v>
      </c>
      <c r="G11" s="7"/>
    </row>
    <row r="12" spans="1:7" ht="15.75" customHeight="1" x14ac:dyDescent="0.35">
      <c r="A12" s="17" t="s">
        <v>206</v>
      </c>
      <c r="B12" s="9">
        <v>1999999.9999000002</v>
      </c>
      <c r="C12" s="9">
        <v>0</v>
      </c>
      <c r="D12" s="6">
        <v>0</v>
      </c>
      <c r="E12" s="42">
        <f t="shared" si="0"/>
        <v>0</v>
      </c>
      <c r="F12" s="42">
        <f t="shared" si="1"/>
        <v>0</v>
      </c>
      <c r="G12" s="7"/>
    </row>
    <row r="13" spans="1:7" ht="31" x14ac:dyDescent="0.35">
      <c r="A13" s="17" t="s">
        <v>138</v>
      </c>
      <c r="B13" s="9">
        <v>1329999.9999334998</v>
      </c>
      <c r="C13" s="9">
        <v>0</v>
      </c>
      <c r="D13" s="6">
        <v>0</v>
      </c>
      <c r="E13" s="42">
        <f t="shared" si="0"/>
        <v>0</v>
      </c>
      <c r="F13" s="42">
        <f t="shared" si="1"/>
        <v>0</v>
      </c>
      <c r="G13" s="7"/>
    </row>
    <row r="14" spans="1:7" ht="15.75" customHeight="1" x14ac:dyDescent="0.35">
      <c r="A14" s="17" t="s">
        <v>208</v>
      </c>
      <c r="B14" s="9">
        <v>2499999.9998750002</v>
      </c>
      <c r="C14" s="9">
        <v>0</v>
      </c>
      <c r="D14" s="6">
        <v>0</v>
      </c>
      <c r="E14" s="42">
        <f t="shared" si="0"/>
        <v>0</v>
      </c>
      <c r="F14" s="42">
        <f t="shared" si="1"/>
        <v>0</v>
      </c>
      <c r="G14" s="7"/>
    </row>
    <row r="15" spans="1:7" ht="15.75" customHeight="1" x14ac:dyDescent="0.35">
      <c r="A15" s="17" t="s">
        <v>210</v>
      </c>
      <c r="B15" s="9">
        <v>1042999.9999478499</v>
      </c>
      <c r="C15" s="9">
        <v>0</v>
      </c>
      <c r="D15" s="16">
        <v>0</v>
      </c>
      <c r="E15" s="42">
        <f t="shared" si="0"/>
        <v>0</v>
      </c>
      <c r="F15" s="42">
        <f t="shared" si="1"/>
        <v>0</v>
      </c>
      <c r="G15" s="7"/>
    </row>
    <row r="16" spans="1:7" ht="18" customHeight="1" x14ac:dyDescent="0.35">
      <c r="A16" s="10" t="s">
        <v>38</v>
      </c>
      <c r="B16" s="11">
        <f>SUM(B4:B15)</f>
        <v>29999999.998500004</v>
      </c>
      <c r="C16" s="11">
        <f>SUM(C4:C15)</f>
        <v>0</v>
      </c>
      <c r="D16" s="11">
        <f>SUM(D4:D15)</f>
        <v>0</v>
      </c>
      <c r="E16" s="46">
        <f t="shared" si="0"/>
        <v>0</v>
      </c>
      <c r="F16" s="46">
        <f t="shared" si="1"/>
        <v>0</v>
      </c>
    </row>
    <row r="17" spans="1:6" ht="3.75" customHeight="1" x14ac:dyDescent="0.35">
      <c r="F17" s="7"/>
    </row>
    <row r="18" spans="1:6" ht="5.25" customHeight="1" x14ac:dyDescent="0.35"/>
    <row r="19" spans="1:6" ht="16.5" x14ac:dyDescent="0.35">
      <c r="A19" s="12"/>
      <c r="B19" s="13"/>
      <c r="C19" s="13"/>
      <c r="D19" s="72"/>
      <c r="E19" s="72"/>
    </row>
    <row r="20" spans="1:6" ht="11.25" customHeight="1" x14ac:dyDescent="0.35">
      <c r="A20" s="13"/>
      <c r="B20" s="13"/>
      <c r="C20" s="13"/>
      <c r="D20" s="13"/>
      <c r="E20" s="13"/>
    </row>
    <row r="21" spans="1:6" ht="10.5" customHeight="1" x14ac:dyDescent="0.35">
      <c r="A21" s="13"/>
      <c r="B21" s="13"/>
      <c r="C21" s="13"/>
      <c r="D21" s="13"/>
      <c r="E21" s="13"/>
    </row>
    <row r="22" spans="1:6" ht="16.5" x14ac:dyDescent="0.35">
      <c r="A22" s="14"/>
      <c r="B22" s="13"/>
      <c r="C22" s="13"/>
      <c r="D22" s="13"/>
      <c r="E22" s="13"/>
    </row>
    <row r="23" spans="1:6" ht="16.5" x14ac:dyDescent="0.35">
      <c r="A23" s="14"/>
      <c r="B23" s="13"/>
      <c r="C23" s="13"/>
      <c r="D23" s="72"/>
      <c r="E23" s="72"/>
    </row>
  </sheetData>
  <mergeCells count="4">
    <mergeCell ref="B2:E2"/>
    <mergeCell ref="D19:E19"/>
    <mergeCell ref="D23:E23"/>
    <mergeCell ref="A1:F1"/>
  </mergeCells>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2"/>
  <sheetViews>
    <sheetView workbookViewId="0">
      <selection activeCell="E14" sqref="E1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1.5" customHeight="1" x14ac:dyDescent="0.35">
      <c r="A1" s="73" t="s">
        <v>403</v>
      </c>
      <c r="B1" s="73"/>
      <c r="C1" s="73"/>
      <c r="D1" s="73"/>
      <c r="E1" s="73"/>
      <c r="F1" s="73"/>
    </row>
    <row r="2" spans="1:7" ht="15.5" x14ac:dyDescent="0.35">
      <c r="A2" s="2" t="s">
        <v>0</v>
      </c>
      <c r="B2" s="2"/>
      <c r="C2" s="71" t="s">
        <v>1</v>
      </c>
      <c r="D2" s="71"/>
      <c r="E2" s="71"/>
    </row>
    <row r="3" spans="1:7" ht="38" customHeight="1" x14ac:dyDescent="0.35">
      <c r="A3" s="4" t="s">
        <v>2</v>
      </c>
      <c r="B3" s="41" t="s">
        <v>352</v>
      </c>
      <c r="C3" s="49" t="s">
        <v>355</v>
      </c>
      <c r="D3" s="49" t="s">
        <v>3</v>
      </c>
      <c r="E3" s="45" t="s">
        <v>353</v>
      </c>
      <c r="F3" s="45" t="s">
        <v>354</v>
      </c>
    </row>
    <row r="4" spans="1:7" ht="32.25" customHeight="1" x14ac:dyDescent="0.35">
      <c r="A4" s="17" t="s">
        <v>166</v>
      </c>
      <c r="B4" s="9">
        <v>60000000</v>
      </c>
      <c r="C4" s="9">
        <v>0</v>
      </c>
      <c r="D4" s="9">
        <v>0</v>
      </c>
      <c r="E4" s="42">
        <f t="shared" ref="E4:E5" si="0">IF(B4&gt;0,D4/B4*100,0)</f>
        <v>0</v>
      </c>
      <c r="F4" s="42">
        <f t="shared" ref="F4:F5" si="1">IF(C4&gt;0,D4/C4*100,0)</f>
        <v>0</v>
      </c>
    </row>
    <row r="5" spans="1:7" ht="32.25" customHeight="1" x14ac:dyDescent="0.35">
      <c r="A5" s="17" t="s">
        <v>414</v>
      </c>
      <c r="B5" s="9">
        <v>45000000</v>
      </c>
      <c r="C5" s="9">
        <v>0</v>
      </c>
      <c r="D5" s="9">
        <v>0</v>
      </c>
      <c r="E5" s="42">
        <f t="shared" si="0"/>
        <v>0</v>
      </c>
      <c r="F5" s="42">
        <f t="shared" si="1"/>
        <v>0</v>
      </c>
    </row>
    <row r="6" spans="1:7" ht="31" x14ac:dyDescent="0.35">
      <c r="A6" s="17" t="s">
        <v>184</v>
      </c>
      <c r="B6" s="42">
        <v>0</v>
      </c>
      <c r="C6" s="9">
        <v>0</v>
      </c>
      <c r="D6" s="9">
        <v>0</v>
      </c>
      <c r="E6" s="42">
        <f>IF(B6&gt;0,D6/B6*100,0)</f>
        <v>0</v>
      </c>
      <c r="F6" s="42">
        <f t="shared" ref="F6:F10" si="2">IF(C6&gt;0,D6/C6*100,0)</f>
        <v>0</v>
      </c>
      <c r="G6" s="7"/>
    </row>
    <row r="7" spans="1:7" ht="31" x14ac:dyDescent="0.35">
      <c r="A7" s="17" t="s">
        <v>146</v>
      </c>
      <c r="B7" s="42">
        <v>0</v>
      </c>
      <c r="C7" s="9">
        <v>55085062.689999998</v>
      </c>
      <c r="D7" s="9">
        <v>51362418.569999993</v>
      </c>
      <c r="E7" s="42">
        <f t="shared" ref="E7:E8" si="3">IF(B7&gt;0,D7/B7*100,0)</f>
        <v>0</v>
      </c>
      <c r="F7" s="42">
        <f t="shared" si="2"/>
        <v>93.242008017763766</v>
      </c>
      <c r="G7" s="7"/>
    </row>
    <row r="8" spans="1:7" ht="31" x14ac:dyDescent="0.35">
      <c r="A8" s="17" t="s">
        <v>415</v>
      </c>
      <c r="B8" s="9">
        <v>45000000</v>
      </c>
      <c r="C8" s="9">
        <v>0</v>
      </c>
      <c r="D8" s="9">
        <v>0</v>
      </c>
      <c r="E8" s="42">
        <f t="shared" si="3"/>
        <v>0</v>
      </c>
      <c r="F8" s="42">
        <f t="shared" si="2"/>
        <v>0</v>
      </c>
      <c r="G8" s="7"/>
    </row>
    <row r="9" spans="1:7" ht="15.75" customHeight="1" x14ac:dyDescent="0.35">
      <c r="A9" s="17" t="s">
        <v>37</v>
      </c>
      <c r="B9" s="42">
        <v>0</v>
      </c>
      <c r="C9" s="9">
        <v>0</v>
      </c>
      <c r="D9" s="9">
        <v>0</v>
      </c>
      <c r="E9" s="42">
        <f t="shared" ref="E9:E10" si="4">IF(B9&gt;0,D9/B9*100,0)</f>
        <v>0</v>
      </c>
      <c r="F9" s="42">
        <f t="shared" si="2"/>
        <v>0</v>
      </c>
      <c r="G9" s="7"/>
    </row>
    <row r="10" spans="1:7" ht="18" customHeight="1" x14ac:dyDescent="0.35">
      <c r="A10" s="10" t="s">
        <v>38</v>
      </c>
      <c r="B10" s="11">
        <f>SUM(B4:B9)</f>
        <v>150000000</v>
      </c>
      <c r="C10" s="11">
        <f>SUM(C6:C9)</f>
        <v>55085062.689999998</v>
      </c>
      <c r="D10" s="11">
        <f>SUM(D6:D9)</f>
        <v>51362418.569999993</v>
      </c>
      <c r="E10" s="46">
        <f t="shared" si="4"/>
        <v>34.241612379999999</v>
      </c>
      <c r="F10" s="46">
        <f t="shared" si="2"/>
        <v>93.242008017763766</v>
      </c>
    </row>
    <row r="11" spans="1:7" ht="16.5" x14ac:dyDescent="0.35">
      <c r="B11" s="14"/>
      <c r="E11" s="47"/>
      <c r="F11" s="13"/>
    </row>
    <row r="12" spans="1:7" ht="16.5" x14ac:dyDescent="0.35">
      <c r="B12" s="14"/>
      <c r="E12" s="3"/>
    </row>
  </sheetData>
  <mergeCells count="2">
    <mergeCell ref="C2:E2"/>
    <mergeCell ref="A1:F1"/>
  </mergeCells>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6"/>
  <sheetViews>
    <sheetView topLeftCell="A31" workbookViewId="0">
      <selection activeCell="A39" sqref="A39"/>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6.75" customHeight="1" x14ac:dyDescent="0.35">
      <c r="A1" s="73" t="s">
        <v>402</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5" x14ac:dyDescent="0.35">
      <c r="A4" s="17" t="s">
        <v>4</v>
      </c>
      <c r="B4" s="21">
        <v>153153615.77000001</v>
      </c>
      <c r="C4" s="21">
        <v>153153615.77000001</v>
      </c>
      <c r="D4" s="6">
        <v>153153615.76999998</v>
      </c>
      <c r="E4" s="42">
        <f>IF(B4&gt;0,D4/B4*100,0)</f>
        <v>99.999999999999972</v>
      </c>
      <c r="F4" s="42">
        <f t="shared" ref="F4:F34" si="0">IF(C4&gt;0,D4/C4*100,0)</f>
        <v>99.999999999999972</v>
      </c>
      <c r="G4" s="7"/>
    </row>
    <row r="5" spans="1:7" ht="15.5" x14ac:dyDescent="0.35">
      <c r="A5" s="17" t="s">
        <v>5</v>
      </c>
      <c r="B5" s="21">
        <v>22588398.649999999</v>
      </c>
      <c r="C5" s="21">
        <v>22588398.649999999</v>
      </c>
      <c r="D5" s="6">
        <v>22588398.649999999</v>
      </c>
      <c r="E5" s="42">
        <f t="shared" ref="E5:E34" si="1">IF(B5&gt;0,D5/B5*100,0)</f>
        <v>100</v>
      </c>
      <c r="F5" s="42">
        <f t="shared" si="0"/>
        <v>100</v>
      </c>
      <c r="G5" s="7"/>
    </row>
    <row r="6" spans="1:7" ht="15.5" x14ac:dyDescent="0.35">
      <c r="A6" s="17" t="s">
        <v>43</v>
      </c>
      <c r="B6" s="21">
        <v>14486468.41</v>
      </c>
      <c r="C6" s="21">
        <v>14486468.41</v>
      </c>
      <c r="D6" s="6">
        <v>14486468.41</v>
      </c>
      <c r="E6" s="42">
        <f t="shared" si="1"/>
        <v>100</v>
      </c>
      <c r="F6" s="42">
        <f t="shared" si="0"/>
        <v>100</v>
      </c>
      <c r="G6" s="7"/>
    </row>
    <row r="7" spans="1:7" ht="15.5" x14ac:dyDescent="0.35">
      <c r="A7" s="17" t="s">
        <v>163</v>
      </c>
      <c r="B7" s="21">
        <v>5951687.75</v>
      </c>
      <c r="C7" s="21">
        <v>5951687.75</v>
      </c>
      <c r="D7" s="6">
        <v>5951687.75</v>
      </c>
      <c r="E7" s="42">
        <f t="shared" si="1"/>
        <v>100</v>
      </c>
      <c r="F7" s="42">
        <f t="shared" si="0"/>
        <v>100</v>
      </c>
      <c r="G7" s="7"/>
    </row>
    <row r="8" spans="1:7" ht="15.5" x14ac:dyDescent="0.35">
      <c r="A8" s="17" t="s">
        <v>164</v>
      </c>
      <c r="B8" s="21">
        <v>5013577.34</v>
      </c>
      <c r="C8" s="21">
        <v>5013577.34</v>
      </c>
      <c r="D8" s="25">
        <v>5013577.34</v>
      </c>
      <c r="E8" s="42">
        <f t="shared" si="1"/>
        <v>100</v>
      </c>
      <c r="F8" s="42">
        <f t="shared" si="0"/>
        <v>100</v>
      </c>
      <c r="G8" s="7"/>
    </row>
    <row r="9" spans="1:7" ht="15.5" x14ac:dyDescent="0.35">
      <c r="A9" s="17" t="s">
        <v>165</v>
      </c>
      <c r="B9" s="21">
        <v>11071831.789999999</v>
      </c>
      <c r="C9" s="21">
        <v>11071831.789999999</v>
      </c>
      <c r="D9" s="25">
        <v>11071831.789999999</v>
      </c>
      <c r="E9" s="42">
        <f t="shared" si="1"/>
        <v>100</v>
      </c>
      <c r="F9" s="42">
        <f t="shared" si="0"/>
        <v>100</v>
      </c>
      <c r="G9" s="7"/>
    </row>
    <row r="10" spans="1:7" ht="31" x14ac:dyDescent="0.35">
      <c r="A10" s="17" t="s">
        <v>166</v>
      </c>
      <c r="B10" s="21">
        <v>6339991.6299999999</v>
      </c>
      <c r="C10" s="21">
        <v>6339991.6299999999</v>
      </c>
      <c r="D10" s="25">
        <v>6339991.6299999999</v>
      </c>
      <c r="E10" s="42">
        <f t="shared" si="1"/>
        <v>100</v>
      </c>
      <c r="F10" s="42">
        <f t="shared" si="0"/>
        <v>100</v>
      </c>
      <c r="G10" s="7"/>
    </row>
    <row r="11" spans="1:7" ht="31" x14ac:dyDescent="0.35">
      <c r="A11" s="17" t="s">
        <v>186</v>
      </c>
      <c r="B11" s="21">
        <v>3592427.36</v>
      </c>
      <c r="C11" s="21">
        <v>3592427.36</v>
      </c>
      <c r="D11" s="25">
        <v>3592427.3600000003</v>
      </c>
      <c r="E11" s="42">
        <f t="shared" si="1"/>
        <v>100.00000000000003</v>
      </c>
      <c r="F11" s="42">
        <f t="shared" si="0"/>
        <v>100.00000000000003</v>
      </c>
      <c r="G11" s="7"/>
    </row>
    <row r="12" spans="1:7" ht="31" x14ac:dyDescent="0.35">
      <c r="A12" s="17" t="s">
        <v>187</v>
      </c>
      <c r="B12" s="21">
        <v>3778067.19</v>
      </c>
      <c r="C12" s="21">
        <v>3778067.19</v>
      </c>
      <c r="D12" s="25">
        <v>3778067.19</v>
      </c>
      <c r="E12" s="42">
        <f t="shared" si="1"/>
        <v>100</v>
      </c>
      <c r="F12" s="42">
        <f t="shared" si="0"/>
        <v>100</v>
      </c>
      <c r="G12" s="7"/>
    </row>
    <row r="13" spans="1:7" ht="31" x14ac:dyDescent="0.35">
      <c r="A13" s="17" t="s">
        <v>52</v>
      </c>
      <c r="B13" s="22">
        <v>1097466.76</v>
      </c>
      <c r="C13" s="22">
        <v>1097466.76</v>
      </c>
      <c r="D13" s="25">
        <v>1097466.76</v>
      </c>
      <c r="E13" s="42">
        <f t="shared" si="1"/>
        <v>100</v>
      </c>
      <c r="F13" s="42">
        <f t="shared" si="0"/>
        <v>100</v>
      </c>
      <c r="G13" s="7"/>
    </row>
    <row r="14" spans="1:7" ht="31" x14ac:dyDescent="0.35">
      <c r="A14" s="17" t="s">
        <v>54</v>
      </c>
      <c r="B14" s="21">
        <v>3863200.86</v>
      </c>
      <c r="C14" s="21">
        <v>3863200.86</v>
      </c>
      <c r="D14" s="25">
        <v>3863200.86</v>
      </c>
      <c r="E14" s="42">
        <f t="shared" si="1"/>
        <v>100</v>
      </c>
      <c r="F14" s="42">
        <f t="shared" si="0"/>
        <v>100</v>
      </c>
      <c r="G14" s="7"/>
    </row>
    <row r="15" spans="1:7" ht="31" x14ac:dyDescent="0.35">
      <c r="A15" s="17" t="s">
        <v>169</v>
      </c>
      <c r="B15" s="21">
        <v>13061861.35</v>
      </c>
      <c r="C15" s="21">
        <v>13061861.35</v>
      </c>
      <c r="D15" s="25">
        <v>13061861.35</v>
      </c>
      <c r="E15" s="42">
        <f t="shared" si="1"/>
        <v>100</v>
      </c>
      <c r="F15" s="42">
        <f t="shared" si="0"/>
        <v>100</v>
      </c>
      <c r="G15" s="7"/>
    </row>
    <row r="16" spans="1:7" ht="31" x14ac:dyDescent="0.35">
      <c r="A16" s="17" t="s">
        <v>57</v>
      </c>
      <c r="B16" s="21">
        <v>1532397.14</v>
      </c>
      <c r="C16" s="9">
        <v>1134947.04</v>
      </c>
      <c r="D16" s="25">
        <v>1134947.04</v>
      </c>
      <c r="E16" s="42">
        <f t="shared" si="1"/>
        <v>74.063505495709819</v>
      </c>
      <c r="F16" s="42">
        <f t="shared" si="0"/>
        <v>100</v>
      </c>
      <c r="G16" s="7"/>
    </row>
    <row r="17" spans="1:7" ht="31" x14ac:dyDescent="0.35">
      <c r="A17" s="17" t="s">
        <v>188</v>
      </c>
      <c r="B17" s="21">
        <v>2553995.2400000002</v>
      </c>
      <c r="C17" s="21">
        <v>2177463.4200000004</v>
      </c>
      <c r="D17" s="25">
        <v>2177463.42</v>
      </c>
      <c r="E17" s="42">
        <f t="shared" si="1"/>
        <v>85.257144801883015</v>
      </c>
      <c r="F17" s="42">
        <f t="shared" si="0"/>
        <v>99.999999999999972</v>
      </c>
      <c r="G17" s="7"/>
    </row>
    <row r="18" spans="1:7" ht="31" x14ac:dyDescent="0.35">
      <c r="A18" s="17" t="s">
        <v>170</v>
      </c>
      <c r="B18" s="21">
        <v>1532397.14</v>
      </c>
      <c r="C18" s="21">
        <v>1532397.14</v>
      </c>
      <c r="D18" s="25">
        <v>1532397.14</v>
      </c>
      <c r="E18" s="42">
        <f t="shared" si="1"/>
        <v>100</v>
      </c>
      <c r="F18" s="42">
        <f t="shared" si="0"/>
        <v>100</v>
      </c>
      <c r="G18" s="7"/>
    </row>
    <row r="19" spans="1:7" ht="31" x14ac:dyDescent="0.35">
      <c r="A19" s="17" t="s">
        <v>108</v>
      </c>
      <c r="B19" s="21">
        <v>1425429.35</v>
      </c>
      <c r="C19" s="21">
        <v>1425429.35</v>
      </c>
      <c r="D19" s="25">
        <v>1425429.3499999999</v>
      </c>
      <c r="E19" s="42">
        <f t="shared" si="1"/>
        <v>99.999999999999986</v>
      </c>
      <c r="F19" s="42">
        <f t="shared" si="0"/>
        <v>99.999999999999986</v>
      </c>
      <c r="G19" s="7"/>
    </row>
    <row r="20" spans="1:7" ht="31" x14ac:dyDescent="0.35">
      <c r="A20" s="17" t="s">
        <v>59</v>
      </c>
      <c r="B20" s="21">
        <v>6826218.3200000003</v>
      </c>
      <c r="C20" s="21">
        <v>6826218.3200000003</v>
      </c>
      <c r="D20" s="25">
        <v>6826218.3200000003</v>
      </c>
      <c r="E20" s="42">
        <f t="shared" si="1"/>
        <v>100</v>
      </c>
      <c r="F20" s="42">
        <f t="shared" si="0"/>
        <v>100</v>
      </c>
      <c r="G20" s="7"/>
    </row>
    <row r="21" spans="1:7" ht="31" x14ac:dyDescent="0.35">
      <c r="A21" s="17" t="s">
        <v>172</v>
      </c>
      <c r="B21" s="21">
        <v>2288323.1800000002</v>
      </c>
      <c r="C21" s="21">
        <v>2288323.1800000002</v>
      </c>
      <c r="D21" s="25">
        <v>2288323.1800000002</v>
      </c>
      <c r="E21" s="42">
        <f t="shared" si="1"/>
        <v>100</v>
      </c>
      <c r="F21" s="42">
        <f t="shared" si="0"/>
        <v>100</v>
      </c>
      <c r="G21" s="7"/>
    </row>
    <row r="22" spans="1:7" ht="31" x14ac:dyDescent="0.35">
      <c r="A22" s="17" t="s">
        <v>62</v>
      </c>
      <c r="B22" s="21">
        <v>8553452.5199999996</v>
      </c>
      <c r="C22" s="21">
        <v>8553452.5199999996</v>
      </c>
      <c r="D22" s="25">
        <v>8553452.5199999996</v>
      </c>
      <c r="E22" s="42">
        <f t="shared" si="1"/>
        <v>100</v>
      </c>
      <c r="F22" s="42">
        <f t="shared" si="0"/>
        <v>100</v>
      </c>
      <c r="G22" s="7"/>
    </row>
    <row r="23" spans="1:7" ht="31" x14ac:dyDescent="0.35">
      <c r="A23" s="17" t="s">
        <v>189</v>
      </c>
      <c r="B23" s="21">
        <v>3476632.26</v>
      </c>
      <c r="C23" s="21">
        <v>3476632.26</v>
      </c>
      <c r="D23" s="25">
        <v>3476632.2600000002</v>
      </c>
      <c r="E23" s="42">
        <f t="shared" si="1"/>
        <v>100.00000000000003</v>
      </c>
      <c r="F23" s="42">
        <f t="shared" si="0"/>
        <v>100.00000000000003</v>
      </c>
      <c r="G23" s="7"/>
    </row>
    <row r="24" spans="1:7" ht="31" x14ac:dyDescent="0.35">
      <c r="A24" s="17" t="s">
        <v>41</v>
      </c>
      <c r="B24" s="21">
        <v>7151506.6699999999</v>
      </c>
      <c r="C24" s="21">
        <v>8487094.8200000003</v>
      </c>
      <c r="D24" s="25">
        <v>8487094.8200000003</v>
      </c>
      <c r="E24" s="42">
        <f t="shared" si="1"/>
        <v>118.67561916152138</v>
      </c>
      <c r="F24" s="42">
        <f t="shared" si="0"/>
        <v>100</v>
      </c>
      <c r="G24" s="7"/>
    </row>
    <row r="25" spans="1:7" ht="31" x14ac:dyDescent="0.35">
      <c r="A25" s="17" t="s">
        <v>124</v>
      </c>
      <c r="B25" s="21">
        <v>1224458.3500000001</v>
      </c>
      <c r="C25" s="21">
        <v>1224458.3500000001</v>
      </c>
      <c r="D25" s="25">
        <v>1224458.3500000001</v>
      </c>
      <c r="E25" s="42">
        <f t="shared" si="1"/>
        <v>100</v>
      </c>
      <c r="F25" s="42">
        <f t="shared" si="0"/>
        <v>100</v>
      </c>
      <c r="G25" s="7"/>
    </row>
    <row r="26" spans="1:7" ht="31" x14ac:dyDescent="0.35">
      <c r="A26" s="17" t="s">
        <v>173</v>
      </c>
      <c r="B26" s="21">
        <v>3723868.75</v>
      </c>
      <c r="C26" s="21">
        <v>3723868.75</v>
      </c>
      <c r="D26" s="25">
        <v>3723868.75</v>
      </c>
      <c r="E26" s="42">
        <f t="shared" si="1"/>
        <v>100</v>
      </c>
      <c r="F26" s="42">
        <f t="shared" si="0"/>
        <v>100</v>
      </c>
      <c r="G26" s="7"/>
    </row>
    <row r="27" spans="1:7" ht="31" x14ac:dyDescent="0.35">
      <c r="A27" s="17" t="s">
        <v>174</v>
      </c>
      <c r="B27" s="21">
        <v>2798201.61</v>
      </c>
      <c r="C27" s="21">
        <v>2798201.61</v>
      </c>
      <c r="D27" s="25">
        <v>2798201.61</v>
      </c>
      <c r="E27" s="42">
        <f t="shared" si="1"/>
        <v>100</v>
      </c>
      <c r="F27" s="42">
        <f t="shared" si="0"/>
        <v>100</v>
      </c>
      <c r="G27" s="7"/>
    </row>
    <row r="28" spans="1:7" ht="31" x14ac:dyDescent="0.35">
      <c r="A28" s="17" t="s">
        <v>190</v>
      </c>
      <c r="B28" s="21">
        <v>2554566.7799999998</v>
      </c>
      <c r="C28" s="21">
        <v>2554566.7799999998</v>
      </c>
      <c r="D28" s="25">
        <v>2554566.7799999998</v>
      </c>
      <c r="E28" s="42">
        <f t="shared" si="1"/>
        <v>100</v>
      </c>
      <c r="F28" s="42">
        <f t="shared" si="0"/>
        <v>100</v>
      </c>
      <c r="G28" s="7"/>
    </row>
    <row r="29" spans="1:7" ht="31" x14ac:dyDescent="0.35">
      <c r="A29" s="17" t="s">
        <v>69</v>
      </c>
      <c r="B29" s="21">
        <v>4377298.2</v>
      </c>
      <c r="C29" s="21">
        <v>4377298.2</v>
      </c>
      <c r="D29" s="25">
        <v>4377298.2</v>
      </c>
      <c r="E29" s="42">
        <f t="shared" si="1"/>
        <v>100</v>
      </c>
      <c r="F29" s="42">
        <f t="shared" si="0"/>
        <v>100</v>
      </c>
      <c r="G29" s="7"/>
    </row>
    <row r="30" spans="1:7" ht="31" x14ac:dyDescent="0.35">
      <c r="A30" s="17" t="s">
        <v>70</v>
      </c>
      <c r="B30" s="21">
        <v>5401306.4500000002</v>
      </c>
      <c r="C30" s="21">
        <v>5401306.4500000002</v>
      </c>
      <c r="D30" s="25">
        <v>5401306.4500000002</v>
      </c>
      <c r="E30" s="42">
        <f t="shared" si="1"/>
        <v>100</v>
      </c>
      <c r="F30" s="42">
        <f t="shared" si="0"/>
        <v>100</v>
      </c>
      <c r="G30" s="7"/>
    </row>
    <row r="31" spans="1:7" ht="31" x14ac:dyDescent="0.35">
      <c r="A31" s="17" t="s">
        <v>191</v>
      </c>
      <c r="B31" s="21">
        <v>6326915.4000000004</v>
      </c>
      <c r="C31" s="21">
        <v>6326915.4000000004</v>
      </c>
      <c r="D31" s="25">
        <v>6326915.3999999994</v>
      </c>
      <c r="E31" s="42">
        <f t="shared" si="1"/>
        <v>99.999999999999986</v>
      </c>
      <c r="F31" s="42">
        <f t="shared" si="0"/>
        <v>99.999999999999986</v>
      </c>
      <c r="G31" s="7"/>
    </row>
    <row r="32" spans="1:7" ht="31" x14ac:dyDescent="0.35">
      <c r="A32" s="17" t="s">
        <v>72</v>
      </c>
      <c r="B32" s="21">
        <v>2025522.27</v>
      </c>
      <c r="C32" s="21">
        <v>2025522.27</v>
      </c>
      <c r="D32" s="25">
        <v>2025522.27</v>
      </c>
      <c r="E32" s="42">
        <f t="shared" si="1"/>
        <v>100</v>
      </c>
      <c r="F32" s="42">
        <f t="shared" si="0"/>
        <v>100</v>
      </c>
      <c r="G32" s="7"/>
    </row>
    <row r="33" spans="1:7" ht="31" x14ac:dyDescent="0.35">
      <c r="A33" s="17" t="s">
        <v>192</v>
      </c>
      <c r="B33" s="21">
        <v>5491730.8799999999</v>
      </c>
      <c r="C33" s="21">
        <v>5491730.8799999999</v>
      </c>
      <c r="D33" s="25">
        <v>5491730.8799999999</v>
      </c>
      <c r="E33" s="42">
        <f t="shared" si="1"/>
        <v>100</v>
      </c>
      <c r="F33" s="42">
        <f t="shared" si="0"/>
        <v>100</v>
      </c>
      <c r="G33" s="7"/>
    </row>
    <row r="34" spans="1:7" ht="31" x14ac:dyDescent="0.35">
      <c r="A34" s="17" t="s">
        <v>193</v>
      </c>
      <c r="B34" s="21">
        <v>1051045.28</v>
      </c>
      <c r="C34" s="21">
        <v>1051045.28</v>
      </c>
      <c r="D34" s="25">
        <v>1051045.28</v>
      </c>
      <c r="E34" s="42">
        <f t="shared" si="1"/>
        <v>100</v>
      </c>
      <c r="F34" s="42">
        <f t="shared" si="0"/>
        <v>100</v>
      </c>
      <c r="G34" s="7"/>
    </row>
    <row r="35" spans="1:7" ht="31" x14ac:dyDescent="0.35">
      <c r="A35" s="17" t="s">
        <v>79</v>
      </c>
      <c r="B35" s="21">
        <v>4562602.5</v>
      </c>
      <c r="C35" s="21">
        <v>4562602.5</v>
      </c>
      <c r="D35" s="25">
        <v>4562602.5</v>
      </c>
      <c r="E35" s="42">
        <f t="shared" ref="E35:E41" si="2">IF(B35&gt;0,D35/B35*100,0)</f>
        <v>100</v>
      </c>
      <c r="F35" s="42">
        <f t="shared" ref="F35:F41" si="3">IF(C35&gt;0,D35/C35*100,0)</f>
        <v>100</v>
      </c>
      <c r="G35" s="7"/>
    </row>
    <row r="36" spans="1:7" ht="31" x14ac:dyDescent="0.35">
      <c r="A36" s="17" t="s">
        <v>194</v>
      </c>
      <c r="B36" s="21">
        <v>5818696.5599999996</v>
      </c>
      <c r="C36" s="21">
        <v>5818696.5599999996</v>
      </c>
      <c r="D36" s="25">
        <v>5818696.5599999996</v>
      </c>
      <c r="E36" s="42">
        <f t="shared" si="2"/>
        <v>100</v>
      </c>
      <c r="F36" s="42">
        <f t="shared" si="3"/>
        <v>100</v>
      </c>
      <c r="G36" s="7"/>
    </row>
    <row r="37" spans="1:7" ht="31" x14ac:dyDescent="0.35">
      <c r="A37" s="17" t="s">
        <v>161</v>
      </c>
      <c r="B37" s="21">
        <v>6554164.0499999998</v>
      </c>
      <c r="C37" s="21">
        <v>6314937.7699999996</v>
      </c>
      <c r="D37" s="25">
        <v>6314937.7700000005</v>
      </c>
      <c r="E37" s="42">
        <f t="shared" si="2"/>
        <v>96.350010799622893</v>
      </c>
      <c r="F37" s="42">
        <f t="shared" si="3"/>
        <v>100.00000000000003</v>
      </c>
      <c r="G37" s="7"/>
    </row>
    <row r="38" spans="1:7" ht="31" x14ac:dyDescent="0.35">
      <c r="A38" s="17" t="s">
        <v>162</v>
      </c>
      <c r="B38" s="21">
        <v>3817260.38</v>
      </c>
      <c r="C38" s="21">
        <v>3386271.5399999996</v>
      </c>
      <c r="D38" s="6">
        <v>3386271.54</v>
      </c>
      <c r="E38" s="42">
        <f t="shared" si="2"/>
        <v>88.709472315325783</v>
      </c>
      <c r="F38" s="42">
        <f t="shared" si="3"/>
        <v>100.00000000000003</v>
      </c>
      <c r="G38" s="7"/>
    </row>
    <row r="39" spans="1:7" ht="31" x14ac:dyDescent="0.35">
      <c r="A39" s="17" t="s">
        <v>87</v>
      </c>
      <c r="B39" s="21">
        <v>11292105.859999999</v>
      </c>
      <c r="C39" s="21">
        <v>11292105.859999999</v>
      </c>
      <c r="D39" s="21">
        <v>11292105.860000001</v>
      </c>
      <c r="E39" s="42">
        <f t="shared" si="2"/>
        <v>100.00000000000003</v>
      </c>
      <c r="F39" s="42">
        <f t="shared" si="3"/>
        <v>100.00000000000003</v>
      </c>
    </row>
    <row r="40" spans="1:7" ht="15.5" x14ac:dyDescent="0.35">
      <c r="A40" s="17" t="s">
        <v>37</v>
      </c>
      <c r="B40" s="9">
        <v>0</v>
      </c>
      <c r="C40" s="9">
        <v>0</v>
      </c>
      <c r="D40" s="9">
        <v>0</v>
      </c>
      <c r="E40" s="42">
        <f t="shared" si="2"/>
        <v>0</v>
      </c>
      <c r="F40" s="42">
        <f t="shared" si="3"/>
        <v>0</v>
      </c>
    </row>
    <row r="41" spans="1:7" ht="15" x14ac:dyDescent="0.35">
      <c r="A41" s="10" t="s">
        <v>38</v>
      </c>
      <c r="B41" s="11">
        <f>SUM(B4:B40)</f>
        <v>346358689.99999994</v>
      </c>
      <c r="C41" s="11">
        <f t="shared" ref="C41:D41" si="4">SUM(C4:C40)</f>
        <v>346250081.1099999</v>
      </c>
      <c r="D41" s="11">
        <f t="shared" si="4"/>
        <v>346250081.1099999</v>
      </c>
      <c r="E41" s="46">
        <f t="shared" si="2"/>
        <v>99.968642654815426</v>
      </c>
      <c r="F41" s="46">
        <f t="shared" si="3"/>
        <v>100</v>
      </c>
    </row>
    <row r="42" spans="1:7" ht="16.5" x14ac:dyDescent="0.35">
      <c r="A42" s="12"/>
      <c r="B42" s="14"/>
      <c r="C42" s="13"/>
      <c r="D42" s="26"/>
      <c r="E42" s="26"/>
    </row>
    <row r="43" spans="1:7" ht="11.25" customHeight="1" x14ac:dyDescent="0.35">
      <c r="A43" s="13"/>
      <c r="C43" s="13"/>
      <c r="D43" s="13"/>
    </row>
    <row r="44" spans="1:7" ht="10.5" customHeight="1" x14ac:dyDescent="0.35">
      <c r="A44" s="13"/>
      <c r="C44" s="13"/>
      <c r="D44" s="13"/>
    </row>
    <row r="45" spans="1:7" ht="16.5" x14ac:dyDescent="0.35">
      <c r="A45" s="14"/>
      <c r="C45" s="13"/>
      <c r="D45" s="13"/>
    </row>
    <row r="46" spans="1:7" ht="16.5" x14ac:dyDescent="0.35">
      <c r="A46" s="14"/>
      <c r="C46" s="13"/>
      <c r="D46" s="72"/>
      <c r="E46" s="72"/>
    </row>
  </sheetData>
  <mergeCells count="3">
    <mergeCell ref="C2:E2"/>
    <mergeCell ref="D46:E46"/>
    <mergeCell ref="A1:F1"/>
  </mergeCells>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4"/>
  <sheetViews>
    <sheetView workbookViewId="0">
      <selection activeCell="B7" sqref="B7"/>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3.75" customHeight="1" x14ac:dyDescent="0.35">
      <c r="A1" s="73" t="s">
        <v>400</v>
      </c>
      <c r="B1" s="73"/>
      <c r="C1" s="73"/>
      <c r="D1" s="73"/>
      <c r="E1" s="73"/>
      <c r="F1" s="73"/>
    </row>
    <row r="2" spans="1:7" ht="15.5" x14ac:dyDescent="0.35">
      <c r="A2" s="2" t="s">
        <v>0</v>
      </c>
      <c r="B2" s="2"/>
      <c r="C2" s="71" t="s">
        <v>1</v>
      </c>
      <c r="D2" s="71"/>
      <c r="E2" s="71"/>
    </row>
    <row r="3" spans="1:7" ht="36.5" customHeight="1" x14ac:dyDescent="0.35">
      <c r="A3" s="4" t="s">
        <v>2</v>
      </c>
      <c r="B3" s="41" t="s">
        <v>352</v>
      </c>
      <c r="C3" s="49" t="s">
        <v>355</v>
      </c>
      <c r="D3" s="49" t="s">
        <v>3</v>
      </c>
      <c r="E3" s="45" t="s">
        <v>353</v>
      </c>
      <c r="F3" s="45" t="s">
        <v>354</v>
      </c>
    </row>
    <row r="4" spans="1:7" ht="15.75" customHeight="1" x14ac:dyDescent="0.35">
      <c r="A4" s="17" t="s">
        <v>12</v>
      </c>
      <c r="B4" s="42">
        <v>0</v>
      </c>
      <c r="C4" s="6">
        <v>6174773.5499999998</v>
      </c>
      <c r="D4" s="6">
        <v>6174773.5499999998</v>
      </c>
      <c r="E4" s="42">
        <f t="shared" ref="E4:E5" si="0">IF(B4&gt;0,D4/B4*100,0)</f>
        <v>0</v>
      </c>
      <c r="F4" s="42">
        <f t="shared" ref="F4:F5" si="1">IF(C4&gt;0,D4/C4*100,0)</f>
        <v>100</v>
      </c>
      <c r="G4" s="7"/>
    </row>
    <row r="5" spans="1:7" ht="15.75" customHeight="1" x14ac:dyDescent="0.35">
      <c r="A5" s="17" t="s">
        <v>13</v>
      </c>
      <c r="B5" s="42">
        <v>0</v>
      </c>
      <c r="C5" s="6">
        <v>7889879.8000000007</v>
      </c>
      <c r="D5" s="6">
        <v>7889879.7999999998</v>
      </c>
      <c r="E5" s="42">
        <f t="shared" si="0"/>
        <v>0</v>
      </c>
      <c r="F5" s="42">
        <f t="shared" si="1"/>
        <v>99.999999999999986</v>
      </c>
      <c r="G5" s="7"/>
    </row>
    <row r="6" spans="1:7" ht="15.75" customHeight="1" x14ac:dyDescent="0.35">
      <c r="A6" s="17" t="s">
        <v>24</v>
      </c>
      <c r="B6" s="42">
        <v>0</v>
      </c>
      <c r="C6" s="6">
        <v>6299795.6200000001</v>
      </c>
      <c r="D6" s="6">
        <v>6299795.6200000001</v>
      </c>
      <c r="E6" s="42">
        <f t="shared" ref="E6:E7" si="2">IF(B6&gt;0,D6/B6*100,0)</f>
        <v>0</v>
      </c>
      <c r="F6" s="42">
        <f t="shared" ref="F6:F7" si="3">IF(C6&gt;0,D6/C6*100,0)</f>
        <v>100</v>
      </c>
      <c r="G6" s="7"/>
    </row>
    <row r="7" spans="1:7" ht="18" customHeight="1" x14ac:dyDescent="0.35">
      <c r="A7" s="10" t="s">
        <v>38</v>
      </c>
      <c r="B7" s="11">
        <f>SUM(B4:B6)</f>
        <v>0</v>
      </c>
      <c r="C7" s="11">
        <f>SUM(C4:C6)</f>
        <v>20364448.970000003</v>
      </c>
      <c r="D7" s="11">
        <f>SUM(D4:D6)</f>
        <v>20364448.969999999</v>
      </c>
      <c r="E7" s="46">
        <f t="shared" si="2"/>
        <v>0</v>
      </c>
      <c r="F7" s="46">
        <f t="shared" si="3"/>
        <v>99.999999999999972</v>
      </c>
    </row>
    <row r="8" spans="1:7" ht="3.75" customHeight="1" x14ac:dyDescent="0.35">
      <c r="B8" s="13"/>
      <c r="E8" s="13"/>
      <c r="F8" s="13"/>
    </row>
    <row r="9" spans="1:7" ht="5.25" customHeight="1" x14ac:dyDescent="0.35">
      <c r="B9" s="13"/>
      <c r="E9" s="48"/>
      <c r="F9" s="13"/>
    </row>
    <row r="10" spans="1:7" ht="16.5" x14ac:dyDescent="0.35">
      <c r="A10" s="12"/>
      <c r="B10" s="14"/>
      <c r="C10" s="13"/>
      <c r="D10" s="72"/>
      <c r="E10" s="72"/>
      <c r="F10" s="13"/>
    </row>
    <row r="11" spans="1:7" ht="11.25" customHeight="1" x14ac:dyDescent="0.35">
      <c r="A11" s="13"/>
      <c r="B11" s="14"/>
      <c r="C11" s="13"/>
      <c r="D11" s="13"/>
      <c r="E11" s="13"/>
    </row>
    <row r="12" spans="1:7" ht="10.5" customHeight="1" x14ac:dyDescent="0.35">
      <c r="A12" s="13"/>
      <c r="C12" s="13"/>
      <c r="D12" s="13"/>
    </row>
    <row r="13" spans="1:7" ht="16.5" x14ac:dyDescent="0.35">
      <c r="A13" s="14"/>
      <c r="C13" s="13"/>
      <c r="D13" s="13"/>
    </row>
    <row r="14" spans="1:7" ht="16.5" x14ac:dyDescent="0.35">
      <c r="A14" s="14"/>
      <c r="C14" s="13"/>
      <c r="D14" s="72"/>
      <c r="E14" s="72"/>
    </row>
  </sheetData>
  <mergeCells count="4">
    <mergeCell ref="C2:E2"/>
    <mergeCell ref="D10:E10"/>
    <mergeCell ref="D14:E14"/>
    <mergeCell ref="A1:F1"/>
  </mergeCells>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7"/>
  <sheetViews>
    <sheetView workbookViewId="0">
      <selection activeCell="A15" sqref="A1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8" customHeight="1" x14ac:dyDescent="0.35">
      <c r="A1" s="73" t="s">
        <v>401</v>
      </c>
      <c r="B1" s="73"/>
      <c r="C1" s="73"/>
      <c r="D1" s="73"/>
      <c r="E1" s="73"/>
      <c r="F1" s="73"/>
    </row>
    <row r="2" spans="1:7" ht="15.5" x14ac:dyDescent="0.35">
      <c r="A2" s="2" t="s">
        <v>0</v>
      </c>
      <c r="B2" s="2"/>
      <c r="C2" s="71" t="s">
        <v>1</v>
      </c>
      <c r="D2" s="71"/>
      <c r="E2" s="71"/>
    </row>
    <row r="3" spans="1:7" ht="40.5" customHeight="1" x14ac:dyDescent="0.35">
      <c r="A3" s="4" t="s">
        <v>2</v>
      </c>
      <c r="B3" s="41" t="s">
        <v>352</v>
      </c>
      <c r="C3" s="49" t="s">
        <v>355</v>
      </c>
      <c r="D3" s="49" t="s">
        <v>3</v>
      </c>
      <c r="E3" s="45" t="s">
        <v>353</v>
      </c>
      <c r="F3" s="45" t="s">
        <v>354</v>
      </c>
    </row>
    <row r="4" spans="1:7" ht="31" x14ac:dyDescent="0.35">
      <c r="A4" s="17" t="s">
        <v>87</v>
      </c>
      <c r="B4" s="42">
        <v>8205152</v>
      </c>
      <c r="C4" s="16">
        <v>21408283</v>
      </c>
      <c r="D4" s="16">
        <v>19720352.710000001</v>
      </c>
      <c r="E4" s="42">
        <f>IF(B4&gt;0,D4/B4*100,0)</f>
        <v>240.34110166393017</v>
      </c>
      <c r="F4" s="42">
        <f t="shared" ref="F4:F6" si="0">IF(C4&gt;0,D4/C4*100,0)</f>
        <v>92.115527013539577</v>
      </c>
      <c r="G4" s="7"/>
    </row>
    <row r="5" spans="1:7" ht="15.75" hidden="1" customHeight="1" x14ac:dyDescent="0.35">
      <c r="A5" s="5" t="s">
        <v>37</v>
      </c>
      <c r="B5" s="42"/>
      <c r="C5" s="6"/>
      <c r="D5" s="6"/>
      <c r="E5" s="42">
        <f t="shared" ref="E5:E6" si="1">IF(B5&gt;0,D5/B5*100,0)</f>
        <v>0</v>
      </c>
      <c r="F5" s="42">
        <f t="shared" si="0"/>
        <v>0</v>
      </c>
      <c r="G5" s="7"/>
    </row>
    <row r="6" spans="1:7" ht="18" customHeight="1" x14ac:dyDescent="0.35">
      <c r="A6" s="10" t="s">
        <v>38</v>
      </c>
      <c r="B6" s="11">
        <f>SUM(B4:B5)</f>
        <v>8205152</v>
      </c>
      <c r="C6" s="11">
        <f>SUM(C4:C5)</f>
        <v>21408283</v>
      </c>
      <c r="D6" s="11">
        <f>SUM(D4:D5)</f>
        <v>19720352.710000001</v>
      </c>
      <c r="E6" s="42">
        <f t="shared" si="1"/>
        <v>240.34110166393017</v>
      </c>
      <c r="F6" s="42">
        <f t="shared" si="0"/>
        <v>92.115527013539577</v>
      </c>
    </row>
    <row r="7" spans="1:7" ht="16.5" x14ac:dyDescent="0.35">
      <c r="B7" s="14"/>
      <c r="E7" s="3"/>
    </row>
  </sheetData>
  <mergeCells count="2">
    <mergeCell ref="C2:E2"/>
    <mergeCell ref="A1:F1"/>
  </mergeCell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3" workbookViewId="0">
      <selection activeCell="B4" sqref="B4: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5.25" customHeight="1" x14ac:dyDescent="0.35">
      <c r="A1" s="73" t="s">
        <v>399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34119406.549999997</v>
      </c>
      <c r="D4" s="6">
        <v>34119406.550000004</v>
      </c>
      <c r="E4" s="42">
        <f>IF(B4&gt;0,D4/B4*100,0)</f>
        <v>0</v>
      </c>
      <c r="F4" s="42">
        <f t="shared" ref="F4:F35" si="0">IF(C4&gt;0,D4/C4*100,0)</f>
        <v>100.00000000000003</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11644286.879999999</v>
      </c>
      <c r="D11" s="6">
        <v>11644286.880000001</v>
      </c>
      <c r="E11" s="42">
        <f t="shared" si="1"/>
        <v>0</v>
      </c>
      <c r="F11" s="42">
        <f t="shared" si="0"/>
        <v>100.00000000000003</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2491204.66</v>
      </c>
      <c r="D15" s="6">
        <v>1855606.83</v>
      </c>
      <c r="E15" s="42">
        <f t="shared" si="1"/>
        <v>0</v>
      </c>
      <c r="F15" s="42">
        <f t="shared" si="0"/>
        <v>74.486326225802742</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2503261</v>
      </c>
      <c r="D26" s="6">
        <v>1713252.8</v>
      </c>
      <c r="E26" s="42">
        <f t="shared" si="1"/>
        <v>0</v>
      </c>
      <c r="F26" s="42">
        <f t="shared" si="0"/>
        <v>68.440837771211235</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18449613.740000002</v>
      </c>
      <c r="D34" s="6">
        <v>18449613.739999998</v>
      </c>
      <c r="E34" s="42">
        <f t="shared" si="1"/>
        <v>0</v>
      </c>
      <c r="F34" s="42">
        <f t="shared" si="0"/>
        <v>99.999999999999972</v>
      </c>
      <c r="G34" s="7"/>
    </row>
    <row r="35" spans="1:7" ht="15.75" customHeight="1" x14ac:dyDescent="0.35">
      <c r="A35" s="17" t="s">
        <v>36</v>
      </c>
      <c r="B35" s="6">
        <v>0</v>
      </c>
      <c r="C35" s="6">
        <v>0</v>
      </c>
      <c r="D35" s="6">
        <v>0</v>
      </c>
      <c r="E35" s="42">
        <f t="shared" si="1"/>
        <v>0</v>
      </c>
      <c r="F35" s="42">
        <f t="shared" si="0"/>
        <v>0</v>
      </c>
      <c r="G35" s="7"/>
    </row>
    <row r="36" spans="1:7" ht="16.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69207772.829999983</v>
      </c>
      <c r="D37" s="11">
        <f>SUM(D4:D36)</f>
        <v>67782166.799999997</v>
      </c>
      <c r="E37" s="46">
        <f t="shared" si="1"/>
        <v>0</v>
      </c>
      <c r="F37" s="46">
        <f>IF(C37&gt;0,D37/C37*100,0)</f>
        <v>97.940107054879803</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workbookViewId="0">
      <selection activeCell="B4" sqref="B4: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5.400000000000006" customHeight="1" x14ac:dyDescent="0.35">
      <c r="A1" s="73" t="s">
        <v>398</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6">
        <v>511404</v>
      </c>
      <c r="C36" s="6">
        <v>0</v>
      </c>
      <c r="D36" s="6">
        <v>0</v>
      </c>
      <c r="E36" s="42">
        <f t="shared" si="1"/>
        <v>0</v>
      </c>
      <c r="F36" s="42">
        <f>IF(C36&gt;0,D36/C36*100,0)</f>
        <v>0</v>
      </c>
      <c r="G36" s="7"/>
    </row>
    <row r="37" spans="1:7" ht="18" customHeight="1" x14ac:dyDescent="0.35">
      <c r="A37" s="10" t="s">
        <v>38</v>
      </c>
      <c r="B37" s="43">
        <f>SUM(B4:B36)</f>
        <v>511404</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workbookViewId="0">
      <selection activeCell="B42" sqref="B42"/>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9" customHeight="1" x14ac:dyDescent="0.35">
      <c r="A1" s="73" t="s">
        <v>397</v>
      </c>
      <c r="B1" s="73"/>
      <c r="C1" s="73"/>
      <c r="D1" s="73"/>
      <c r="E1" s="73"/>
      <c r="F1" s="73"/>
    </row>
    <row r="2" spans="1:7" ht="15.5" x14ac:dyDescent="0.35">
      <c r="A2" s="2" t="s">
        <v>0</v>
      </c>
      <c r="B2" s="2"/>
      <c r="C2" s="71" t="s">
        <v>1</v>
      </c>
      <c r="D2" s="71"/>
      <c r="E2" s="71"/>
    </row>
    <row r="3" spans="1:7" ht="35" customHeight="1" x14ac:dyDescent="0.35">
      <c r="A3" s="4" t="s">
        <v>2</v>
      </c>
      <c r="B3" s="41" t="s">
        <v>352</v>
      </c>
      <c r="C3" s="49" t="s">
        <v>355</v>
      </c>
      <c r="D3" s="49" t="s">
        <v>3</v>
      </c>
      <c r="E3" s="45" t="s">
        <v>353</v>
      </c>
      <c r="F3" s="45" t="s">
        <v>354</v>
      </c>
    </row>
    <row r="4" spans="1:7" ht="15.75" customHeight="1" x14ac:dyDescent="0.35">
      <c r="A4" s="17" t="s">
        <v>4</v>
      </c>
      <c r="B4" s="42">
        <v>0</v>
      </c>
      <c r="C4" s="6">
        <v>0</v>
      </c>
      <c r="D4" s="6">
        <v>0</v>
      </c>
      <c r="E4" s="42">
        <f>IF(B4&gt;0,D4/B4*100,0)</f>
        <v>0</v>
      </c>
      <c r="F4" s="42">
        <f t="shared" ref="F4:F35" si="0">IF(C4&gt;0,D4/C4*100,0)</f>
        <v>0</v>
      </c>
      <c r="G4" s="7"/>
    </row>
    <row r="5" spans="1:7" ht="15.75" customHeight="1" x14ac:dyDescent="0.35">
      <c r="A5" s="17" t="s">
        <v>5</v>
      </c>
      <c r="B5" s="42">
        <v>0</v>
      </c>
      <c r="C5" s="6">
        <v>0</v>
      </c>
      <c r="D5" s="6">
        <v>0</v>
      </c>
      <c r="E5" s="42">
        <f t="shared" ref="E5:E37" si="1">IF(B5&gt;0,D5/B5*100,0)</f>
        <v>0</v>
      </c>
      <c r="F5" s="42">
        <f t="shared" si="0"/>
        <v>0</v>
      </c>
      <c r="G5" s="7"/>
    </row>
    <row r="6" spans="1:7" ht="15.75" customHeight="1" x14ac:dyDescent="0.35">
      <c r="A6" s="17" t="s">
        <v>6</v>
      </c>
      <c r="B6" s="42">
        <v>0</v>
      </c>
      <c r="C6" s="6">
        <v>2500000</v>
      </c>
      <c r="D6" s="6">
        <v>2500000</v>
      </c>
      <c r="E6" s="42">
        <f t="shared" si="1"/>
        <v>0</v>
      </c>
      <c r="F6" s="42">
        <f t="shared" si="0"/>
        <v>100</v>
      </c>
      <c r="G6" s="7"/>
    </row>
    <row r="7" spans="1:7" ht="15.75" customHeight="1" x14ac:dyDescent="0.35">
      <c r="A7" s="17" t="s">
        <v>7</v>
      </c>
      <c r="B7" s="42">
        <v>0</v>
      </c>
      <c r="C7" s="6">
        <v>1000000</v>
      </c>
      <c r="D7" s="6">
        <v>1000000</v>
      </c>
      <c r="E7" s="42">
        <f t="shared" si="1"/>
        <v>0</v>
      </c>
      <c r="F7" s="42">
        <f t="shared" si="0"/>
        <v>100</v>
      </c>
      <c r="G7" s="7"/>
    </row>
    <row r="8" spans="1:7" ht="15.75" customHeight="1" x14ac:dyDescent="0.35">
      <c r="A8" s="17" t="s">
        <v>8</v>
      </c>
      <c r="B8" s="42">
        <v>0</v>
      </c>
      <c r="C8" s="6">
        <v>1200000</v>
      </c>
      <c r="D8" s="6">
        <v>1200000</v>
      </c>
      <c r="E8" s="42">
        <f t="shared" si="1"/>
        <v>0</v>
      </c>
      <c r="F8" s="42">
        <f t="shared" si="0"/>
        <v>100</v>
      </c>
      <c r="G8" s="7"/>
    </row>
    <row r="9" spans="1:7" ht="15.75" customHeight="1" x14ac:dyDescent="0.35">
      <c r="A9" s="17" t="s">
        <v>9</v>
      </c>
      <c r="B9" s="42">
        <v>0</v>
      </c>
      <c r="C9" s="6">
        <v>0</v>
      </c>
      <c r="D9" s="6">
        <v>0</v>
      </c>
      <c r="E9" s="42">
        <f t="shared" si="1"/>
        <v>0</v>
      </c>
      <c r="F9" s="42">
        <f t="shared" si="0"/>
        <v>0</v>
      </c>
      <c r="G9" s="7"/>
    </row>
    <row r="10" spans="1:7" ht="15.75" customHeight="1" x14ac:dyDescent="0.35">
      <c r="A10" s="17" t="s">
        <v>10</v>
      </c>
      <c r="B10" s="42">
        <v>0</v>
      </c>
      <c r="C10" s="6">
        <v>1000000</v>
      </c>
      <c r="D10" s="6">
        <v>1000000</v>
      </c>
      <c r="E10" s="42">
        <f t="shared" si="1"/>
        <v>0</v>
      </c>
      <c r="F10" s="42">
        <f t="shared" si="0"/>
        <v>100</v>
      </c>
      <c r="G10" s="7"/>
    </row>
    <row r="11" spans="1:7" ht="15.75" customHeight="1" x14ac:dyDescent="0.35">
      <c r="A11" s="17" t="s">
        <v>11</v>
      </c>
      <c r="B11" s="42">
        <v>0</v>
      </c>
      <c r="C11" s="6">
        <v>2500000</v>
      </c>
      <c r="D11" s="6">
        <v>2500000</v>
      </c>
      <c r="E11" s="42">
        <f t="shared" si="1"/>
        <v>0</v>
      </c>
      <c r="F11" s="42">
        <f t="shared" si="0"/>
        <v>100</v>
      </c>
      <c r="G11" s="7"/>
    </row>
    <row r="12" spans="1:7" ht="15.75" customHeight="1" x14ac:dyDescent="0.35">
      <c r="A12" s="17" t="s">
        <v>12</v>
      </c>
      <c r="B12" s="42">
        <v>0</v>
      </c>
      <c r="C12" s="6">
        <v>0</v>
      </c>
      <c r="D12" s="6">
        <v>0</v>
      </c>
      <c r="E12" s="42">
        <f t="shared" si="1"/>
        <v>0</v>
      </c>
      <c r="F12" s="42">
        <f t="shared" si="0"/>
        <v>0</v>
      </c>
      <c r="G12" s="7"/>
    </row>
    <row r="13" spans="1:7" ht="15.75" customHeight="1" x14ac:dyDescent="0.35">
      <c r="A13" s="17" t="s">
        <v>13</v>
      </c>
      <c r="B13" s="42">
        <v>0</v>
      </c>
      <c r="C13" s="6">
        <v>500000</v>
      </c>
      <c r="D13" s="6">
        <v>500000</v>
      </c>
      <c r="E13" s="42">
        <f t="shared" si="1"/>
        <v>0</v>
      </c>
      <c r="F13" s="42">
        <f t="shared" si="0"/>
        <v>100</v>
      </c>
      <c r="G13" s="7"/>
    </row>
    <row r="14" spans="1:7" ht="15.75" customHeight="1" x14ac:dyDescent="0.35">
      <c r="A14" s="17" t="s">
        <v>14</v>
      </c>
      <c r="B14" s="42">
        <v>0</v>
      </c>
      <c r="C14" s="6">
        <v>1000000</v>
      </c>
      <c r="D14" s="6">
        <v>1000000</v>
      </c>
      <c r="E14" s="42">
        <f t="shared" si="1"/>
        <v>0</v>
      </c>
      <c r="F14" s="42">
        <f t="shared" si="0"/>
        <v>100</v>
      </c>
      <c r="G14" s="7"/>
    </row>
    <row r="15" spans="1:7" ht="15.75" customHeight="1" x14ac:dyDescent="0.35">
      <c r="A15" s="17" t="s">
        <v>15</v>
      </c>
      <c r="B15" s="42">
        <v>0</v>
      </c>
      <c r="C15" s="6">
        <v>1500000</v>
      </c>
      <c r="D15" s="6">
        <v>1500000</v>
      </c>
      <c r="E15" s="42">
        <f t="shared" si="1"/>
        <v>0</v>
      </c>
      <c r="F15" s="42">
        <f t="shared" si="0"/>
        <v>100</v>
      </c>
      <c r="G15" s="7"/>
    </row>
    <row r="16" spans="1:7" ht="15.75" customHeight="1" x14ac:dyDescent="0.35">
      <c r="A16" s="17" t="s">
        <v>16</v>
      </c>
      <c r="B16" s="42">
        <v>0</v>
      </c>
      <c r="C16" s="6">
        <v>1000000</v>
      </c>
      <c r="D16" s="6">
        <v>1000000</v>
      </c>
      <c r="E16" s="42">
        <f t="shared" si="1"/>
        <v>0</v>
      </c>
      <c r="F16" s="42">
        <f t="shared" si="0"/>
        <v>100</v>
      </c>
      <c r="G16" s="7"/>
    </row>
    <row r="17" spans="1:7" ht="15.75" customHeight="1" x14ac:dyDescent="0.35">
      <c r="A17" s="17" t="s">
        <v>17</v>
      </c>
      <c r="B17" s="42">
        <v>0</v>
      </c>
      <c r="C17" s="6">
        <v>1000000</v>
      </c>
      <c r="D17" s="6">
        <v>1000000</v>
      </c>
      <c r="E17" s="42">
        <f t="shared" si="1"/>
        <v>0</v>
      </c>
      <c r="F17" s="42">
        <f t="shared" si="0"/>
        <v>100</v>
      </c>
      <c r="G17" s="7"/>
    </row>
    <row r="18" spans="1:7" ht="15.75" customHeight="1" x14ac:dyDescent="0.35">
      <c r="A18" s="17" t="s">
        <v>18</v>
      </c>
      <c r="B18" s="42">
        <v>0</v>
      </c>
      <c r="C18" s="6">
        <v>1400000</v>
      </c>
      <c r="D18" s="6">
        <v>1399999.97</v>
      </c>
      <c r="E18" s="42">
        <f t="shared" si="1"/>
        <v>0</v>
      </c>
      <c r="F18" s="42">
        <f t="shared" si="0"/>
        <v>99.999997857142858</v>
      </c>
      <c r="G18" s="7"/>
    </row>
    <row r="19" spans="1:7" ht="15.75" customHeight="1" x14ac:dyDescent="0.35">
      <c r="A19" s="17" t="s">
        <v>19</v>
      </c>
      <c r="B19" s="42">
        <v>0</v>
      </c>
      <c r="C19" s="6">
        <v>500000</v>
      </c>
      <c r="D19" s="6">
        <v>500000</v>
      </c>
      <c r="E19" s="42">
        <f t="shared" si="1"/>
        <v>0</v>
      </c>
      <c r="F19" s="42">
        <f t="shared" si="0"/>
        <v>100</v>
      </c>
      <c r="G19" s="7"/>
    </row>
    <row r="20" spans="1:7" ht="15.75" customHeight="1" x14ac:dyDescent="0.35">
      <c r="A20" s="17" t="s">
        <v>20</v>
      </c>
      <c r="B20" s="42">
        <v>0</v>
      </c>
      <c r="C20" s="6">
        <v>0</v>
      </c>
      <c r="D20" s="6">
        <v>0</v>
      </c>
      <c r="E20" s="42">
        <f t="shared" si="1"/>
        <v>0</v>
      </c>
      <c r="F20" s="42">
        <f t="shared" si="0"/>
        <v>0</v>
      </c>
      <c r="G20" s="7"/>
    </row>
    <row r="21" spans="1:7" ht="15.75" customHeight="1" x14ac:dyDescent="0.35">
      <c r="A21" s="17" t="s">
        <v>21</v>
      </c>
      <c r="B21" s="42">
        <v>0</v>
      </c>
      <c r="C21" s="6">
        <v>2700000</v>
      </c>
      <c r="D21" s="6">
        <v>2699999.05</v>
      </c>
      <c r="E21" s="42">
        <f t="shared" si="1"/>
        <v>0</v>
      </c>
      <c r="F21" s="42">
        <f t="shared" si="0"/>
        <v>99.999964814814817</v>
      </c>
      <c r="G21" s="7"/>
    </row>
    <row r="22" spans="1:7" ht="15.75" customHeight="1" x14ac:dyDescent="0.35">
      <c r="A22" s="17" t="s">
        <v>22</v>
      </c>
      <c r="B22" s="42">
        <v>0</v>
      </c>
      <c r="C22" s="6">
        <v>1000000</v>
      </c>
      <c r="D22" s="6">
        <v>999999.99999999988</v>
      </c>
      <c r="E22" s="42">
        <f t="shared" si="1"/>
        <v>0</v>
      </c>
      <c r="F22" s="42">
        <f t="shared" si="0"/>
        <v>99.999999999999986</v>
      </c>
      <c r="G22" s="7"/>
    </row>
    <row r="23" spans="1:7" ht="15.75" customHeight="1" x14ac:dyDescent="0.35">
      <c r="A23" s="17" t="s">
        <v>23</v>
      </c>
      <c r="B23" s="42">
        <v>0</v>
      </c>
      <c r="C23" s="6">
        <v>500000</v>
      </c>
      <c r="D23" s="6">
        <v>500000</v>
      </c>
      <c r="E23" s="42">
        <f t="shared" si="1"/>
        <v>0</v>
      </c>
      <c r="F23" s="42">
        <f t="shared" si="0"/>
        <v>100</v>
      </c>
      <c r="G23" s="7"/>
    </row>
    <row r="24" spans="1:7" ht="15.75" customHeight="1" x14ac:dyDescent="0.35">
      <c r="A24" s="17" t="s">
        <v>24</v>
      </c>
      <c r="B24" s="42">
        <v>0</v>
      </c>
      <c r="C24" s="6">
        <v>1702500</v>
      </c>
      <c r="D24" s="6">
        <v>1702500</v>
      </c>
      <c r="E24" s="42">
        <f t="shared" si="1"/>
        <v>0</v>
      </c>
      <c r="F24" s="42">
        <f t="shared" si="0"/>
        <v>100</v>
      </c>
      <c r="G24" s="7"/>
    </row>
    <row r="25" spans="1:7" ht="15.75" customHeight="1" x14ac:dyDescent="0.35">
      <c r="A25" s="17" t="s">
        <v>25</v>
      </c>
      <c r="B25" s="42">
        <v>0</v>
      </c>
      <c r="C25" s="6">
        <v>1000000</v>
      </c>
      <c r="D25" s="6">
        <v>1000000</v>
      </c>
      <c r="E25" s="42">
        <f t="shared" si="1"/>
        <v>0</v>
      </c>
      <c r="F25" s="42">
        <f t="shared" si="0"/>
        <v>100</v>
      </c>
      <c r="G25" s="7"/>
    </row>
    <row r="26" spans="1:7" ht="15.75" customHeight="1" x14ac:dyDescent="0.35">
      <c r="A26" s="17" t="s">
        <v>27</v>
      </c>
      <c r="B26" s="42">
        <v>0</v>
      </c>
      <c r="C26" s="6">
        <v>0</v>
      </c>
      <c r="D26" s="6">
        <v>0</v>
      </c>
      <c r="E26" s="42">
        <f t="shared" si="1"/>
        <v>0</v>
      </c>
      <c r="F26" s="42">
        <f t="shared" si="0"/>
        <v>0</v>
      </c>
      <c r="G26" s="7"/>
    </row>
    <row r="27" spans="1:7" ht="15.75" customHeight="1" x14ac:dyDescent="0.35">
      <c r="A27" s="17" t="s">
        <v>28</v>
      </c>
      <c r="B27" s="42">
        <v>0</v>
      </c>
      <c r="C27" s="6">
        <v>2200000</v>
      </c>
      <c r="D27" s="6">
        <v>2199999.9899999998</v>
      </c>
      <c r="E27" s="42">
        <f t="shared" si="1"/>
        <v>0</v>
      </c>
      <c r="F27" s="42">
        <f t="shared" si="0"/>
        <v>99.999999545454529</v>
      </c>
      <c r="G27" s="7"/>
    </row>
    <row r="28" spans="1:7" ht="15.75" customHeight="1" x14ac:dyDescent="0.35">
      <c r="A28" s="17" t="s">
        <v>29</v>
      </c>
      <c r="B28" s="42">
        <v>0</v>
      </c>
      <c r="C28" s="6">
        <v>1000000</v>
      </c>
      <c r="D28" s="6">
        <v>1000000</v>
      </c>
      <c r="E28" s="42">
        <f t="shared" si="1"/>
        <v>0</v>
      </c>
      <c r="F28" s="42">
        <f t="shared" si="0"/>
        <v>100</v>
      </c>
      <c r="G28" s="7"/>
    </row>
    <row r="29" spans="1:7" ht="15.75" customHeight="1" x14ac:dyDescent="0.35">
      <c r="A29" s="17" t="s">
        <v>30</v>
      </c>
      <c r="B29" s="42">
        <v>0</v>
      </c>
      <c r="C29" s="6">
        <v>1000000</v>
      </c>
      <c r="D29" s="6">
        <v>1000000</v>
      </c>
      <c r="E29" s="42">
        <f t="shared" si="1"/>
        <v>0</v>
      </c>
      <c r="F29" s="42">
        <f t="shared" si="0"/>
        <v>100</v>
      </c>
      <c r="G29" s="7"/>
    </row>
    <row r="30" spans="1:7" ht="15.75" customHeight="1" x14ac:dyDescent="0.35">
      <c r="A30" s="17" t="s">
        <v>31</v>
      </c>
      <c r="B30" s="42">
        <v>0</v>
      </c>
      <c r="C30" s="6">
        <v>1400000</v>
      </c>
      <c r="D30" s="6">
        <v>1400000</v>
      </c>
      <c r="E30" s="42">
        <f t="shared" si="1"/>
        <v>0</v>
      </c>
      <c r="F30" s="42">
        <f t="shared" si="0"/>
        <v>100</v>
      </c>
      <c r="G30" s="7"/>
    </row>
    <row r="31" spans="1:7" ht="15.75" customHeight="1" x14ac:dyDescent="0.35">
      <c r="A31" s="17" t="s">
        <v>32</v>
      </c>
      <c r="B31" s="42">
        <v>0</v>
      </c>
      <c r="C31" s="6">
        <v>0</v>
      </c>
      <c r="D31" s="6">
        <v>0</v>
      </c>
      <c r="E31" s="42">
        <f t="shared" si="1"/>
        <v>0</v>
      </c>
      <c r="F31" s="42">
        <f t="shared" si="0"/>
        <v>0</v>
      </c>
      <c r="G31" s="7"/>
    </row>
    <row r="32" spans="1:7" ht="15.75" customHeight="1" x14ac:dyDescent="0.35">
      <c r="A32" s="17" t="s">
        <v>33</v>
      </c>
      <c r="B32" s="42">
        <v>0</v>
      </c>
      <c r="C32" s="6">
        <v>600000</v>
      </c>
      <c r="D32" s="6">
        <v>597000</v>
      </c>
      <c r="E32" s="42">
        <f t="shared" si="1"/>
        <v>0</v>
      </c>
      <c r="F32" s="42">
        <f t="shared" si="0"/>
        <v>99.5</v>
      </c>
      <c r="G32" s="7"/>
    </row>
    <row r="33" spans="1:7" ht="15.75" customHeight="1" x14ac:dyDescent="0.35">
      <c r="A33" s="17" t="s">
        <v>34</v>
      </c>
      <c r="B33" s="42">
        <v>0</v>
      </c>
      <c r="C33" s="6">
        <v>1500000</v>
      </c>
      <c r="D33" s="6">
        <v>1500000</v>
      </c>
      <c r="E33" s="42">
        <f t="shared" si="1"/>
        <v>0</v>
      </c>
      <c r="F33" s="42">
        <f t="shared" si="0"/>
        <v>100</v>
      </c>
      <c r="G33" s="7"/>
    </row>
    <row r="34" spans="1:7" ht="15.75" customHeight="1" x14ac:dyDescent="0.35">
      <c r="A34" s="17" t="s">
        <v>35</v>
      </c>
      <c r="B34" s="42">
        <v>0</v>
      </c>
      <c r="C34" s="6">
        <v>1000000</v>
      </c>
      <c r="D34" s="6">
        <v>1000000</v>
      </c>
      <c r="E34" s="42">
        <f t="shared" si="1"/>
        <v>0</v>
      </c>
      <c r="F34" s="42">
        <f t="shared" si="0"/>
        <v>100</v>
      </c>
      <c r="G34" s="7"/>
    </row>
    <row r="35" spans="1:7" ht="16.5" customHeight="1" x14ac:dyDescent="0.35">
      <c r="A35" s="17" t="s">
        <v>36</v>
      </c>
      <c r="B35" s="42">
        <v>0</v>
      </c>
      <c r="C35" s="6">
        <v>3000000</v>
      </c>
      <c r="D35" s="6">
        <v>2999999.9999999995</v>
      </c>
      <c r="E35" s="42">
        <f t="shared" si="1"/>
        <v>0</v>
      </c>
      <c r="F35" s="42">
        <f t="shared" si="0"/>
        <v>99.999999999999986</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33702500</v>
      </c>
      <c r="D37" s="11">
        <f>SUM(D4:D36)</f>
        <v>33699499.009999998</v>
      </c>
      <c r="E37" s="46">
        <f t="shared" si="1"/>
        <v>0</v>
      </c>
      <c r="F37" s="46">
        <f>IF(C37&gt;0,D37/C37*100,0)</f>
        <v>99.991095645723604</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3"/>
  <sheetViews>
    <sheetView workbookViewId="0">
      <selection activeCell="A13" sqref="A13"/>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5" customHeight="1" x14ac:dyDescent="0.35">
      <c r="A1" s="73" t="s">
        <v>396</v>
      </c>
      <c r="B1" s="73"/>
      <c r="C1" s="73"/>
      <c r="D1" s="73"/>
      <c r="E1" s="73"/>
      <c r="F1" s="73"/>
    </row>
    <row r="2" spans="1:7" ht="15.5" x14ac:dyDescent="0.35">
      <c r="A2" s="2" t="s">
        <v>0</v>
      </c>
      <c r="B2" s="2"/>
      <c r="C2" s="71" t="s">
        <v>1</v>
      </c>
      <c r="D2" s="71"/>
      <c r="E2" s="71"/>
    </row>
    <row r="3" spans="1:7" ht="40" customHeight="1" x14ac:dyDescent="0.35">
      <c r="A3" s="4" t="s">
        <v>2</v>
      </c>
      <c r="B3" s="41" t="s">
        <v>352</v>
      </c>
      <c r="C3" s="49" t="s">
        <v>355</v>
      </c>
      <c r="D3" s="49" t="s">
        <v>3</v>
      </c>
      <c r="E3" s="45" t="s">
        <v>353</v>
      </c>
      <c r="F3" s="45" t="s">
        <v>354</v>
      </c>
    </row>
    <row r="4" spans="1:7" ht="31" x14ac:dyDescent="0.35">
      <c r="A4" s="17" t="s">
        <v>195</v>
      </c>
      <c r="B4" s="42">
        <v>0</v>
      </c>
      <c r="C4" s="6">
        <v>29362248</v>
      </c>
      <c r="D4" s="6">
        <v>29362248</v>
      </c>
      <c r="E4" s="42">
        <f t="shared" ref="E4" si="0">IF(B4&gt;0,D4/B4*100,0)</f>
        <v>0</v>
      </c>
      <c r="F4" s="42">
        <f t="shared" ref="F4" si="1">IF(C4&gt;0,D4/C4*100,0)</f>
        <v>100</v>
      </c>
      <c r="G4" s="7"/>
    </row>
    <row r="5" spans="1:7" ht="15.75" hidden="1" customHeight="1" x14ac:dyDescent="0.35">
      <c r="A5" s="5" t="s">
        <v>37</v>
      </c>
      <c r="B5" s="43">
        <f>SUM(B4:B4)</f>
        <v>0</v>
      </c>
      <c r="C5" s="6"/>
      <c r="D5" s="6">
        <v>0</v>
      </c>
      <c r="E5" s="42">
        <f t="shared" ref="E5:E6" si="2">IF(B5&gt;0,D5/B5*100,0)</f>
        <v>0</v>
      </c>
      <c r="F5" s="42">
        <f t="shared" ref="F5:F6" si="3">IF(C5&gt;0,D5/C5*100,0)</f>
        <v>0</v>
      </c>
      <c r="G5" s="7"/>
    </row>
    <row r="6" spans="1:7" ht="18" customHeight="1" x14ac:dyDescent="0.35">
      <c r="A6" s="10" t="s">
        <v>38</v>
      </c>
      <c r="B6" s="11">
        <f>SUM(B4:B5)</f>
        <v>0</v>
      </c>
      <c r="C6" s="11">
        <f>SUM(C4:C5)</f>
        <v>29362248</v>
      </c>
      <c r="D6" s="11">
        <f>SUM(D4:D5)</f>
        <v>29362248</v>
      </c>
      <c r="E6" s="46">
        <f t="shared" si="2"/>
        <v>0</v>
      </c>
      <c r="F6" s="46">
        <f t="shared" si="3"/>
        <v>100</v>
      </c>
    </row>
    <row r="8" spans="1:7" ht="16.5" x14ac:dyDescent="0.35">
      <c r="B8" s="12"/>
      <c r="E8" s="47"/>
      <c r="F8" s="26"/>
    </row>
    <row r="9" spans="1:7" ht="16.5" x14ac:dyDescent="0.35">
      <c r="A9" s="12"/>
      <c r="B9" s="13"/>
      <c r="C9" s="13"/>
      <c r="D9" s="72"/>
      <c r="E9" s="72"/>
      <c r="F9" s="13"/>
    </row>
    <row r="10" spans="1:7" ht="11.25" customHeight="1" x14ac:dyDescent="0.35">
      <c r="A10" s="13"/>
      <c r="B10" s="13"/>
      <c r="C10" s="13"/>
      <c r="D10" s="13"/>
      <c r="E10" s="48"/>
      <c r="F10" s="13"/>
    </row>
    <row r="11" spans="1:7" ht="10.5" customHeight="1" x14ac:dyDescent="0.35">
      <c r="A11" s="13"/>
      <c r="B11" s="14"/>
      <c r="C11" s="13"/>
      <c r="D11" s="13"/>
      <c r="E11" s="47"/>
      <c r="F11" s="13"/>
    </row>
    <row r="12" spans="1:7" ht="16.5" x14ac:dyDescent="0.35">
      <c r="A12" s="14"/>
      <c r="B12" s="14"/>
      <c r="C12" s="13"/>
      <c r="D12" s="13"/>
      <c r="E12" s="13"/>
    </row>
    <row r="13" spans="1:7" ht="16.5" x14ac:dyDescent="0.35">
      <c r="A13" s="14"/>
      <c r="C13" s="13"/>
      <c r="D13" s="72"/>
      <c r="E13" s="72"/>
    </row>
  </sheetData>
  <mergeCells count="4">
    <mergeCell ref="C2:E2"/>
    <mergeCell ref="D9:E9"/>
    <mergeCell ref="D13:E13"/>
    <mergeCell ref="A1:F1"/>
  </mergeCells>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 sqref="B4:D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5.25" customHeight="1" x14ac:dyDescent="0.35">
      <c r="A1" s="73" t="s">
        <v>395</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c r="C4" s="6">
        <v>0</v>
      </c>
      <c r="D4" s="6">
        <v>0</v>
      </c>
      <c r="E4" s="42">
        <f>IF(B4&gt;0,D4/B4*100,0)</f>
        <v>0</v>
      </c>
      <c r="F4" s="42">
        <f t="shared" ref="F4:F35" si="0">IF(C4&gt;0,D4/C4*100,0)</f>
        <v>0</v>
      </c>
      <c r="G4" s="7"/>
    </row>
    <row r="5" spans="1:7" ht="15.75" customHeight="1" x14ac:dyDescent="0.35">
      <c r="A5" s="17" t="s">
        <v>5</v>
      </c>
      <c r="B5" s="42"/>
      <c r="C5" s="6">
        <v>0</v>
      </c>
      <c r="D5" s="6">
        <v>0</v>
      </c>
      <c r="E5" s="42">
        <f t="shared" ref="E5:E37" si="1">IF(B5&gt;0,D5/B5*100,0)</f>
        <v>0</v>
      </c>
      <c r="F5" s="42">
        <f t="shared" si="0"/>
        <v>0</v>
      </c>
      <c r="G5" s="7"/>
    </row>
    <row r="6" spans="1:7" ht="15.75" customHeight="1" x14ac:dyDescent="0.35">
      <c r="A6" s="17" t="s">
        <v>6</v>
      </c>
      <c r="B6" s="42">
        <v>500000</v>
      </c>
      <c r="C6" s="6">
        <v>500000</v>
      </c>
      <c r="D6" s="6">
        <v>313809.57</v>
      </c>
      <c r="E6" s="42">
        <f t="shared" si="1"/>
        <v>62.761913999999997</v>
      </c>
      <c r="F6" s="42">
        <f t="shared" si="0"/>
        <v>62.761913999999997</v>
      </c>
      <c r="G6" s="7"/>
    </row>
    <row r="7" spans="1:7" ht="15.75" customHeight="1" x14ac:dyDescent="0.35">
      <c r="A7" s="17" t="s">
        <v>7</v>
      </c>
      <c r="B7" s="42">
        <v>1267365</v>
      </c>
      <c r="C7" s="6">
        <v>0</v>
      </c>
      <c r="D7" s="6">
        <v>0</v>
      </c>
      <c r="E7" s="42">
        <f t="shared" si="1"/>
        <v>0</v>
      </c>
      <c r="F7" s="42">
        <f t="shared" si="0"/>
        <v>0</v>
      </c>
      <c r="G7" s="7"/>
    </row>
    <row r="8" spans="1:7" ht="15.75" customHeight="1" x14ac:dyDescent="0.35">
      <c r="A8" s="17" t="s">
        <v>8</v>
      </c>
      <c r="B8" s="42"/>
      <c r="C8" s="6">
        <v>1825339</v>
      </c>
      <c r="D8" s="6">
        <v>1565615.32</v>
      </c>
      <c r="E8" s="42">
        <f t="shared" si="1"/>
        <v>0</v>
      </c>
      <c r="F8" s="42">
        <f t="shared" si="0"/>
        <v>85.771208526197057</v>
      </c>
      <c r="G8" s="7"/>
    </row>
    <row r="9" spans="1:7" ht="15.75" customHeight="1" x14ac:dyDescent="0.35">
      <c r="A9" s="17" t="s">
        <v>9</v>
      </c>
      <c r="B9" s="42">
        <v>600000</v>
      </c>
      <c r="C9" s="6">
        <v>0</v>
      </c>
      <c r="D9" s="6">
        <v>0</v>
      </c>
      <c r="E9" s="42">
        <f t="shared" si="1"/>
        <v>0</v>
      </c>
      <c r="F9" s="42">
        <f t="shared" si="0"/>
        <v>0</v>
      </c>
      <c r="G9" s="7"/>
    </row>
    <row r="10" spans="1:7" ht="15.75" customHeight="1" x14ac:dyDescent="0.35">
      <c r="A10" s="17" t="s">
        <v>10</v>
      </c>
      <c r="B10" s="42">
        <v>1671444</v>
      </c>
      <c r="C10" s="6">
        <v>500000</v>
      </c>
      <c r="D10" s="6">
        <v>500000</v>
      </c>
      <c r="E10" s="42">
        <f t="shared" si="1"/>
        <v>29.914253782956536</v>
      </c>
      <c r="F10" s="42">
        <f t="shared" si="0"/>
        <v>100</v>
      </c>
      <c r="G10" s="7"/>
    </row>
    <row r="11" spans="1:7" ht="15.75" customHeight="1" x14ac:dyDescent="0.35">
      <c r="A11" s="17" t="s">
        <v>11</v>
      </c>
      <c r="B11" s="42">
        <v>3939508</v>
      </c>
      <c r="C11" s="6">
        <v>3939508</v>
      </c>
      <c r="D11" s="6">
        <v>2758727.3</v>
      </c>
      <c r="E11" s="42">
        <f t="shared" si="1"/>
        <v>70.027203904650008</v>
      </c>
      <c r="F11" s="42">
        <f t="shared" si="0"/>
        <v>70.027203904650008</v>
      </c>
      <c r="G11" s="7"/>
    </row>
    <row r="12" spans="1:7" ht="15.75" customHeight="1" x14ac:dyDescent="0.35">
      <c r="A12" s="17" t="s">
        <v>12</v>
      </c>
      <c r="B12" s="42">
        <v>1400000</v>
      </c>
      <c r="C12" s="6">
        <v>1400000</v>
      </c>
      <c r="D12" s="6">
        <v>845177.99</v>
      </c>
      <c r="E12" s="42">
        <f t="shared" si="1"/>
        <v>60.369856428571431</v>
      </c>
      <c r="F12" s="42">
        <f t="shared" si="0"/>
        <v>60.369856428571431</v>
      </c>
      <c r="G12" s="7"/>
    </row>
    <row r="13" spans="1:7" ht="15.75" customHeight="1" x14ac:dyDescent="0.35">
      <c r="A13" s="17" t="s">
        <v>13</v>
      </c>
      <c r="B13" s="42">
        <v>500000</v>
      </c>
      <c r="C13" s="6">
        <v>500000</v>
      </c>
      <c r="D13" s="6">
        <v>497500</v>
      </c>
      <c r="E13" s="42">
        <f t="shared" si="1"/>
        <v>99.5</v>
      </c>
      <c r="F13" s="42">
        <f t="shared" si="0"/>
        <v>99.5</v>
      </c>
      <c r="G13" s="7"/>
    </row>
    <row r="14" spans="1:7" ht="15.75" customHeight="1" x14ac:dyDescent="0.35">
      <c r="A14" s="17" t="s">
        <v>14</v>
      </c>
      <c r="B14" s="42">
        <v>529340</v>
      </c>
      <c r="C14" s="6">
        <v>529339</v>
      </c>
      <c r="D14" s="6">
        <v>529339</v>
      </c>
      <c r="E14" s="42">
        <f t="shared" si="1"/>
        <v>99.999811085502699</v>
      </c>
      <c r="F14" s="42">
        <f t="shared" si="0"/>
        <v>100</v>
      </c>
      <c r="G14" s="7"/>
    </row>
    <row r="15" spans="1:7" ht="15.75" customHeight="1" x14ac:dyDescent="0.35">
      <c r="A15" s="17" t="s">
        <v>15</v>
      </c>
      <c r="B15" s="42">
        <v>2494885</v>
      </c>
      <c r="C15" s="6">
        <v>1400000</v>
      </c>
      <c r="D15" s="6">
        <v>1212299.55</v>
      </c>
      <c r="E15" s="42">
        <f t="shared" si="1"/>
        <v>48.591400004409024</v>
      </c>
      <c r="F15" s="42">
        <f t="shared" si="0"/>
        <v>86.592825000000005</v>
      </c>
      <c r="G15" s="7"/>
    </row>
    <row r="16" spans="1:7" ht="15.75" customHeight="1" x14ac:dyDescent="0.35">
      <c r="A16" s="17" t="s">
        <v>16</v>
      </c>
      <c r="B16" s="42">
        <v>400000</v>
      </c>
      <c r="C16" s="6">
        <v>833701</v>
      </c>
      <c r="D16" s="6">
        <v>833701</v>
      </c>
      <c r="E16" s="42">
        <f t="shared" si="1"/>
        <v>208.42524999999998</v>
      </c>
      <c r="F16" s="42">
        <f t="shared" si="0"/>
        <v>100</v>
      </c>
      <c r="G16" s="7"/>
    </row>
    <row r="17" spans="1:7" ht="15.75" customHeight="1" x14ac:dyDescent="0.35">
      <c r="A17" s="17" t="s">
        <v>17</v>
      </c>
      <c r="B17" s="42">
        <v>1067479</v>
      </c>
      <c r="C17" s="6">
        <v>2867471</v>
      </c>
      <c r="D17" s="6">
        <v>2704471.02</v>
      </c>
      <c r="E17" s="42">
        <f t="shared" si="1"/>
        <v>253.35121534006757</v>
      </c>
      <c r="F17" s="42">
        <f t="shared" si="0"/>
        <v>94.315549137201387</v>
      </c>
      <c r="G17" s="7"/>
    </row>
    <row r="18" spans="1:7" ht="15.75" customHeight="1" x14ac:dyDescent="0.35">
      <c r="A18" s="17" t="s">
        <v>18</v>
      </c>
      <c r="B18" s="42">
        <v>500000</v>
      </c>
      <c r="C18" s="6">
        <v>500000</v>
      </c>
      <c r="D18" s="6">
        <v>427500</v>
      </c>
      <c r="E18" s="42">
        <f t="shared" si="1"/>
        <v>85.5</v>
      </c>
      <c r="F18" s="42">
        <f t="shared" si="0"/>
        <v>85.5</v>
      </c>
      <c r="G18" s="7"/>
    </row>
    <row r="19" spans="1:7" ht="15.75" customHeight="1" x14ac:dyDescent="0.35">
      <c r="A19" s="17" t="s">
        <v>19</v>
      </c>
      <c r="B19" s="42">
        <v>500000</v>
      </c>
      <c r="C19" s="6">
        <v>500000</v>
      </c>
      <c r="D19" s="6">
        <v>479413.4</v>
      </c>
      <c r="E19" s="42">
        <f t="shared" si="1"/>
        <v>95.882680000000008</v>
      </c>
      <c r="F19" s="42">
        <f t="shared" si="0"/>
        <v>95.882680000000008</v>
      </c>
      <c r="G19" s="7"/>
    </row>
    <row r="20" spans="1:7" ht="15.75" customHeight="1" x14ac:dyDescent="0.35">
      <c r="A20" s="17" t="s">
        <v>20</v>
      </c>
      <c r="B20" s="42">
        <v>2372500</v>
      </c>
      <c r="C20" s="6">
        <v>1372500</v>
      </c>
      <c r="D20" s="6">
        <v>1099207.52</v>
      </c>
      <c r="E20" s="42">
        <f t="shared" si="1"/>
        <v>46.331191570073763</v>
      </c>
      <c r="F20" s="42">
        <f t="shared" si="0"/>
        <v>80.087979599271407</v>
      </c>
      <c r="G20" s="7"/>
    </row>
    <row r="21" spans="1:7" ht="15.75" customHeight="1" x14ac:dyDescent="0.35">
      <c r="A21" s="17" t="s">
        <v>21</v>
      </c>
      <c r="B21" s="42">
        <v>492632</v>
      </c>
      <c r="C21" s="6">
        <v>492632</v>
      </c>
      <c r="D21" s="6">
        <v>492632</v>
      </c>
      <c r="E21" s="42">
        <f t="shared" si="1"/>
        <v>100</v>
      </c>
      <c r="F21" s="42">
        <f t="shared" si="0"/>
        <v>100</v>
      </c>
      <c r="G21" s="7"/>
    </row>
    <row r="22" spans="1:7" ht="15.75" customHeight="1" x14ac:dyDescent="0.35">
      <c r="A22" s="17" t="s">
        <v>22</v>
      </c>
      <c r="B22" s="42">
        <v>1353850</v>
      </c>
      <c r="C22" s="6">
        <v>1353850</v>
      </c>
      <c r="D22" s="6">
        <v>1142306.5</v>
      </c>
      <c r="E22" s="42">
        <f t="shared" si="1"/>
        <v>84.374672231044798</v>
      </c>
      <c r="F22" s="42">
        <f t="shared" si="0"/>
        <v>84.374672231044798</v>
      </c>
      <c r="G22" s="7"/>
    </row>
    <row r="23" spans="1:7" ht="15.75" customHeight="1" x14ac:dyDescent="0.35">
      <c r="A23" s="17" t="s">
        <v>23</v>
      </c>
      <c r="B23" s="42">
        <v>500000</v>
      </c>
      <c r="C23" s="6">
        <v>1200000</v>
      </c>
      <c r="D23" s="6">
        <v>1200000</v>
      </c>
      <c r="E23" s="42">
        <f t="shared" si="1"/>
        <v>240</v>
      </c>
      <c r="F23" s="42">
        <f t="shared" si="0"/>
        <v>100</v>
      </c>
      <c r="G23" s="7"/>
    </row>
    <row r="24" spans="1:7" ht="15.75" customHeight="1" x14ac:dyDescent="0.35">
      <c r="A24" s="17" t="s">
        <v>24</v>
      </c>
      <c r="B24" s="42">
        <v>290324</v>
      </c>
      <c r="C24" s="6">
        <v>290330</v>
      </c>
      <c r="D24" s="6">
        <v>290330</v>
      </c>
      <c r="E24" s="42">
        <f t="shared" si="1"/>
        <v>100.00206665656302</v>
      </c>
      <c r="F24" s="42">
        <f t="shared" si="0"/>
        <v>100</v>
      </c>
      <c r="G24" s="7"/>
    </row>
    <row r="25" spans="1:7" ht="15.75" customHeight="1" x14ac:dyDescent="0.35">
      <c r="A25" s="17" t="s">
        <v>25</v>
      </c>
      <c r="B25" s="42">
        <v>693500</v>
      </c>
      <c r="C25" s="6">
        <v>993500</v>
      </c>
      <c r="D25" s="6">
        <v>993500</v>
      </c>
      <c r="E25" s="42">
        <f t="shared" si="1"/>
        <v>143.25883201153567</v>
      </c>
      <c r="F25" s="42">
        <f t="shared" si="0"/>
        <v>100</v>
      </c>
      <c r="G25" s="7"/>
    </row>
    <row r="26" spans="1:7" ht="15.75" customHeight="1" x14ac:dyDescent="0.35">
      <c r="A26" s="17" t="s">
        <v>27</v>
      </c>
      <c r="B26" s="42">
        <v>1000000</v>
      </c>
      <c r="C26" s="6">
        <v>800000</v>
      </c>
      <c r="D26" s="6">
        <v>799899.3</v>
      </c>
      <c r="E26" s="42">
        <f t="shared" si="1"/>
        <v>79.989930000000015</v>
      </c>
      <c r="F26" s="42">
        <f t="shared" si="0"/>
        <v>99.987412500000005</v>
      </c>
      <c r="G26" s="7"/>
    </row>
    <row r="27" spans="1:7" ht="15.75" customHeight="1" x14ac:dyDescent="0.35">
      <c r="A27" s="17" t="s">
        <v>28</v>
      </c>
      <c r="B27" s="42">
        <v>1511912</v>
      </c>
      <c r="C27" s="6">
        <v>1511912</v>
      </c>
      <c r="D27" s="6">
        <v>1203199.27</v>
      </c>
      <c r="E27" s="42">
        <f t="shared" si="1"/>
        <v>79.581303012344634</v>
      </c>
      <c r="F27" s="42">
        <f t="shared" si="0"/>
        <v>79.581303012344634</v>
      </c>
      <c r="G27" s="7"/>
    </row>
    <row r="28" spans="1:7" ht="15.75" customHeight="1" x14ac:dyDescent="0.35">
      <c r="A28" s="17" t="s">
        <v>29</v>
      </c>
      <c r="B28" s="42">
        <v>1973017</v>
      </c>
      <c r="C28" s="6">
        <v>1873016</v>
      </c>
      <c r="D28" s="6">
        <v>1533618.35</v>
      </c>
      <c r="E28" s="42">
        <f t="shared" si="1"/>
        <v>77.729606485904583</v>
      </c>
      <c r="F28" s="42">
        <f t="shared" si="0"/>
        <v>81.87961822002589</v>
      </c>
      <c r="G28" s="7"/>
    </row>
    <row r="29" spans="1:7" ht="15.75" customHeight="1" x14ac:dyDescent="0.35">
      <c r="A29" s="17" t="s">
        <v>30</v>
      </c>
      <c r="B29" s="42">
        <v>1034000</v>
      </c>
      <c r="C29" s="6">
        <v>934000</v>
      </c>
      <c r="D29" s="6">
        <v>934000</v>
      </c>
      <c r="E29" s="42">
        <f t="shared" si="1"/>
        <v>90.32882011605416</v>
      </c>
      <c r="F29" s="42">
        <f t="shared" si="0"/>
        <v>100</v>
      </c>
      <c r="G29" s="7"/>
    </row>
    <row r="30" spans="1:7" ht="15.75" customHeight="1" x14ac:dyDescent="0.35">
      <c r="A30" s="17" t="s">
        <v>31</v>
      </c>
      <c r="B30" s="42">
        <v>1173256</v>
      </c>
      <c r="C30" s="6">
        <v>1173255</v>
      </c>
      <c r="D30" s="6">
        <v>932425.32</v>
      </c>
      <c r="E30" s="42">
        <f t="shared" si="1"/>
        <v>79.473305058742511</v>
      </c>
      <c r="F30" s="42">
        <f t="shared" si="0"/>
        <v>79.473372796195193</v>
      </c>
      <c r="G30" s="7"/>
    </row>
    <row r="31" spans="1:7" ht="15.75" customHeight="1" x14ac:dyDescent="0.35">
      <c r="A31" s="17" t="s">
        <v>32</v>
      </c>
      <c r="B31" s="42">
        <v>1925340</v>
      </c>
      <c r="C31" s="6">
        <v>1000000</v>
      </c>
      <c r="D31" s="6">
        <v>1000000</v>
      </c>
      <c r="E31" s="42">
        <f t="shared" si="1"/>
        <v>51.93887832798363</v>
      </c>
      <c r="F31" s="42">
        <f t="shared" si="0"/>
        <v>100</v>
      </c>
      <c r="G31" s="7"/>
    </row>
    <row r="32" spans="1:7" ht="15.75" customHeight="1" x14ac:dyDescent="0.35">
      <c r="A32" s="17" t="s">
        <v>33</v>
      </c>
      <c r="B32" s="42">
        <v>750000</v>
      </c>
      <c r="C32" s="6">
        <v>750000</v>
      </c>
      <c r="D32" s="6">
        <v>637500</v>
      </c>
      <c r="E32" s="42">
        <f t="shared" si="1"/>
        <v>85</v>
      </c>
      <c r="F32" s="42">
        <f t="shared" si="0"/>
        <v>85</v>
      </c>
      <c r="G32" s="7"/>
    </row>
    <row r="33" spans="1:7" ht="15.75" customHeight="1" x14ac:dyDescent="0.35">
      <c r="A33" s="17" t="s">
        <v>34</v>
      </c>
      <c r="B33" s="42">
        <v>1000000</v>
      </c>
      <c r="C33" s="6">
        <v>1700000</v>
      </c>
      <c r="D33" s="6">
        <v>1337642.83</v>
      </c>
      <c r="E33" s="42">
        <f t="shared" si="1"/>
        <v>133.76428300000001</v>
      </c>
      <c r="F33" s="42">
        <f t="shared" si="0"/>
        <v>78.684872352941184</v>
      </c>
      <c r="G33" s="7"/>
    </row>
    <row r="34" spans="1:7" ht="15.75" customHeight="1" x14ac:dyDescent="0.35">
      <c r="A34" s="17" t="s">
        <v>35</v>
      </c>
      <c r="B34" s="42">
        <v>2170079</v>
      </c>
      <c r="C34" s="6">
        <v>2170078</v>
      </c>
      <c r="D34" s="6">
        <v>2037239.36</v>
      </c>
      <c r="E34" s="42">
        <f t="shared" si="1"/>
        <v>93.878580457209168</v>
      </c>
      <c r="F34" s="42">
        <f t="shared" si="0"/>
        <v>93.878623717672824</v>
      </c>
      <c r="G34" s="7"/>
    </row>
    <row r="35" spans="1:7" ht="15.75" customHeight="1" x14ac:dyDescent="0.35">
      <c r="A35" s="17" t="s">
        <v>36</v>
      </c>
      <c r="B35" s="42">
        <v>978917</v>
      </c>
      <c r="C35" s="6">
        <v>1678917</v>
      </c>
      <c r="D35" s="6">
        <v>1338544.67</v>
      </c>
      <c r="E35" s="42">
        <f t="shared" si="1"/>
        <v>136.73729948504317</v>
      </c>
      <c r="F35" s="42">
        <f t="shared" si="0"/>
        <v>79.726673206596871</v>
      </c>
      <c r="G35" s="7"/>
    </row>
    <row r="36" spans="1:7" ht="15.75" hidden="1" customHeight="1" x14ac:dyDescent="0.35">
      <c r="A36" s="5" t="s">
        <v>37</v>
      </c>
      <c r="B36" s="42">
        <v>0</v>
      </c>
      <c r="C36" s="6"/>
      <c r="D36" s="6">
        <v>0</v>
      </c>
      <c r="E36" s="42">
        <f t="shared" si="1"/>
        <v>0</v>
      </c>
      <c r="F36" s="42">
        <f>IF(C36&gt;0,D36/C36*100,0)</f>
        <v>0</v>
      </c>
      <c r="G36" s="7"/>
    </row>
    <row r="37" spans="1:7" ht="18" customHeight="1" x14ac:dyDescent="0.35">
      <c r="A37" s="10" t="s">
        <v>38</v>
      </c>
      <c r="B37" s="43">
        <f>SUM(B4:B36)</f>
        <v>34589348</v>
      </c>
      <c r="C37" s="11">
        <f>SUM(C4:C36)</f>
        <v>34589348</v>
      </c>
      <c r="D37" s="11">
        <f>SUM(D4:D36)</f>
        <v>29639599.270000003</v>
      </c>
      <c r="E37" s="46">
        <f t="shared" si="1"/>
        <v>85.689962325973895</v>
      </c>
      <c r="F37" s="46">
        <f>IF(C37&gt;0,D37/C37*100,0)</f>
        <v>85.689962325973895</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5"/>
  <sheetViews>
    <sheetView workbookViewId="0">
      <selection activeCell="B54" sqref="B5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72" customHeight="1" x14ac:dyDescent="0.35">
      <c r="A1" s="73" t="s">
        <v>356</v>
      </c>
      <c r="B1" s="73"/>
      <c r="C1" s="73"/>
      <c r="D1" s="73"/>
      <c r="E1" s="73"/>
      <c r="F1" s="73"/>
    </row>
    <row r="2" spans="1:7" ht="15.5" x14ac:dyDescent="0.35">
      <c r="A2" s="2" t="s">
        <v>0</v>
      </c>
      <c r="B2" s="2"/>
      <c r="C2" s="71" t="s">
        <v>1</v>
      </c>
      <c r="D2" s="71"/>
      <c r="E2" s="71"/>
    </row>
    <row r="3" spans="1:7" ht="37" customHeight="1" x14ac:dyDescent="0.35">
      <c r="A3" s="4" t="s">
        <v>2</v>
      </c>
      <c r="B3" s="41" t="s">
        <v>352</v>
      </c>
      <c r="C3" s="49" t="s">
        <v>355</v>
      </c>
      <c r="D3" s="49" t="s">
        <v>3</v>
      </c>
      <c r="E3" s="45" t="s">
        <v>353</v>
      </c>
      <c r="F3" s="45" t="s">
        <v>354</v>
      </c>
    </row>
    <row r="4" spans="1:7" ht="15.75" hidden="1" customHeight="1" x14ac:dyDescent="0.35">
      <c r="A4" s="5" t="s">
        <v>4</v>
      </c>
      <c r="B4" s="6">
        <v>0</v>
      </c>
      <c r="C4" s="6">
        <v>0</v>
      </c>
      <c r="D4" s="6">
        <v>0</v>
      </c>
      <c r="E4" s="42">
        <f>IF(B4&gt;0,D4/B4*100,0)</f>
        <v>0</v>
      </c>
      <c r="F4" s="42">
        <f t="shared" ref="F4:F35" si="0">IF(C4&gt;0,D4/C4*100,0)</f>
        <v>0</v>
      </c>
      <c r="G4" s="7"/>
    </row>
    <row r="5" spans="1:7" ht="15.75" hidden="1" customHeight="1" x14ac:dyDescent="0.35">
      <c r="A5" s="5" t="s">
        <v>5</v>
      </c>
      <c r="B5" s="6">
        <v>0</v>
      </c>
      <c r="C5" s="6">
        <v>0</v>
      </c>
      <c r="D5" s="6">
        <v>0</v>
      </c>
      <c r="E5" s="42">
        <f t="shared" ref="E5:E35" si="1">IF(B5&gt;0,D5/B5*100,0)</f>
        <v>0</v>
      </c>
      <c r="F5" s="42">
        <f t="shared" si="0"/>
        <v>0</v>
      </c>
      <c r="G5" s="7"/>
    </row>
    <row r="6" spans="1:7" ht="15.75" hidden="1" customHeight="1" x14ac:dyDescent="0.35">
      <c r="A6" s="5" t="s">
        <v>6</v>
      </c>
      <c r="B6" s="6">
        <v>0</v>
      </c>
      <c r="C6" s="6">
        <v>0</v>
      </c>
      <c r="D6" s="6">
        <v>0</v>
      </c>
      <c r="E6" s="42">
        <f t="shared" si="1"/>
        <v>0</v>
      </c>
      <c r="F6" s="42">
        <f t="shared" si="0"/>
        <v>0</v>
      </c>
      <c r="G6" s="7"/>
    </row>
    <row r="7" spans="1:7" ht="15.75" hidden="1" customHeight="1" x14ac:dyDescent="0.35">
      <c r="A7" s="5" t="s">
        <v>7</v>
      </c>
      <c r="B7" s="6">
        <v>0</v>
      </c>
      <c r="C7" s="6">
        <v>0</v>
      </c>
      <c r="D7" s="6">
        <v>0</v>
      </c>
      <c r="E7" s="42">
        <f t="shared" si="1"/>
        <v>0</v>
      </c>
      <c r="F7" s="42">
        <f t="shared" si="0"/>
        <v>0</v>
      </c>
      <c r="G7" s="7"/>
    </row>
    <row r="8" spans="1:7" ht="15.75" hidden="1" customHeight="1" x14ac:dyDescent="0.35">
      <c r="A8" s="5" t="s">
        <v>8</v>
      </c>
      <c r="B8" s="6">
        <v>0</v>
      </c>
      <c r="C8" s="6">
        <v>0</v>
      </c>
      <c r="D8" s="6">
        <v>0</v>
      </c>
      <c r="E8" s="42">
        <f t="shared" si="1"/>
        <v>0</v>
      </c>
      <c r="F8" s="42">
        <f t="shared" si="0"/>
        <v>0</v>
      </c>
      <c r="G8" s="7"/>
    </row>
    <row r="9" spans="1:7" ht="15.75" hidden="1" customHeight="1" x14ac:dyDescent="0.35">
      <c r="A9" s="5" t="s">
        <v>9</v>
      </c>
      <c r="B9" s="6">
        <v>0</v>
      </c>
      <c r="C9" s="6">
        <v>0</v>
      </c>
      <c r="D9" s="6">
        <v>0</v>
      </c>
      <c r="E9" s="42">
        <f t="shared" si="1"/>
        <v>0</v>
      </c>
      <c r="F9" s="42">
        <f t="shared" si="0"/>
        <v>0</v>
      </c>
      <c r="G9" s="7"/>
    </row>
    <row r="10" spans="1:7" ht="15.75" hidden="1" customHeight="1" x14ac:dyDescent="0.35">
      <c r="A10" s="5" t="s">
        <v>10</v>
      </c>
      <c r="B10" s="6">
        <v>0</v>
      </c>
      <c r="C10" s="6">
        <v>0</v>
      </c>
      <c r="D10" s="6">
        <v>0</v>
      </c>
      <c r="E10" s="42">
        <f t="shared" si="1"/>
        <v>0</v>
      </c>
      <c r="F10" s="42">
        <f t="shared" si="0"/>
        <v>0</v>
      </c>
      <c r="G10" s="7"/>
    </row>
    <row r="11" spans="1:7" ht="15.75" hidden="1" customHeight="1" x14ac:dyDescent="0.35">
      <c r="A11" s="5" t="s">
        <v>11</v>
      </c>
      <c r="B11" s="6">
        <v>0</v>
      </c>
      <c r="C11" s="6">
        <v>0</v>
      </c>
      <c r="D11" s="6">
        <v>0</v>
      </c>
      <c r="E11" s="42">
        <f t="shared" si="1"/>
        <v>0</v>
      </c>
      <c r="F11" s="42">
        <f t="shared" si="0"/>
        <v>0</v>
      </c>
      <c r="G11" s="7"/>
    </row>
    <row r="12" spans="1:7" ht="15.75" hidden="1" customHeight="1" x14ac:dyDescent="0.35">
      <c r="A12" s="5" t="s">
        <v>12</v>
      </c>
      <c r="B12" s="6">
        <v>0</v>
      </c>
      <c r="C12" s="6">
        <v>0</v>
      </c>
      <c r="D12" s="6">
        <v>0</v>
      </c>
      <c r="E12" s="42">
        <f t="shared" si="1"/>
        <v>0</v>
      </c>
      <c r="F12" s="42">
        <f t="shared" si="0"/>
        <v>0</v>
      </c>
      <c r="G12" s="7"/>
    </row>
    <row r="13" spans="1:7" ht="15.75" hidden="1" customHeight="1" x14ac:dyDescent="0.35">
      <c r="A13" s="5" t="s">
        <v>13</v>
      </c>
      <c r="B13" s="6">
        <v>0</v>
      </c>
      <c r="C13" s="6">
        <v>0</v>
      </c>
      <c r="D13" s="6">
        <v>0</v>
      </c>
      <c r="E13" s="42">
        <f t="shared" si="1"/>
        <v>0</v>
      </c>
      <c r="F13" s="42">
        <f t="shared" si="0"/>
        <v>0</v>
      </c>
      <c r="G13" s="7"/>
    </row>
    <row r="14" spans="1:7" ht="15.75" hidden="1" customHeight="1" x14ac:dyDescent="0.35">
      <c r="A14" s="5" t="s">
        <v>14</v>
      </c>
      <c r="B14" s="6">
        <v>0</v>
      </c>
      <c r="C14" s="6">
        <v>0</v>
      </c>
      <c r="D14" s="6">
        <v>0</v>
      </c>
      <c r="E14" s="42">
        <f t="shared" si="1"/>
        <v>0</v>
      </c>
      <c r="F14" s="42">
        <f t="shared" si="0"/>
        <v>0</v>
      </c>
      <c r="G14" s="7"/>
    </row>
    <row r="15" spans="1:7" ht="15.75" hidden="1" customHeight="1" x14ac:dyDescent="0.35">
      <c r="A15" s="5" t="s">
        <v>15</v>
      </c>
      <c r="B15" s="6">
        <v>0</v>
      </c>
      <c r="C15" s="6">
        <v>0</v>
      </c>
      <c r="D15" s="6">
        <v>0</v>
      </c>
      <c r="E15" s="42">
        <f t="shared" si="1"/>
        <v>0</v>
      </c>
      <c r="F15" s="42">
        <f t="shared" si="0"/>
        <v>0</v>
      </c>
      <c r="G15" s="7"/>
    </row>
    <row r="16" spans="1:7" ht="15.75" hidden="1" customHeight="1" x14ac:dyDescent="0.35">
      <c r="A16" s="5" t="s">
        <v>16</v>
      </c>
      <c r="B16" s="6">
        <v>0</v>
      </c>
      <c r="C16" s="6">
        <v>0</v>
      </c>
      <c r="D16" s="6">
        <v>0</v>
      </c>
      <c r="E16" s="42">
        <f t="shared" si="1"/>
        <v>0</v>
      </c>
      <c r="F16" s="42">
        <f t="shared" si="0"/>
        <v>0</v>
      </c>
      <c r="G16" s="7"/>
    </row>
    <row r="17" spans="1:7" ht="15.75" hidden="1" customHeight="1" x14ac:dyDescent="0.35">
      <c r="A17" s="5" t="s">
        <v>17</v>
      </c>
      <c r="B17" s="6">
        <v>0</v>
      </c>
      <c r="C17" s="6">
        <v>0</v>
      </c>
      <c r="D17" s="6">
        <v>0</v>
      </c>
      <c r="E17" s="42">
        <f t="shared" si="1"/>
        <v>0</v>
      </c>
      <c r="F17" s="42">
        <f t="shared" si="0"/>
        <v>0</v>
      </c>
      <c r="G17" s="7"/>
    </row>
    <row r="18" spans="1:7" ht="15.75" hidden="1" customHeight="1" x14ac:dyDescent="0.35">
      <c r="A18" s="5" t="s">
        <v>18</v>
      </c>
      <c r="B18" s="6">
        <v>0</v>
      </c>
      <c r="C18" s="6">
        <v>0</v>
      </c>
      <c r="D18" s="6">
        <v>0</v>
      </c>
      <c r="E18" s="42">
        <f t="shared" si="1"/>
        <v>0</v>
      </c>
      <c r="F18" s="42">
        <f t="shared" si="0"/>
        <v>0</v>
      </c>
      <c r="G18" s="7"/>
    </row>
    <row r="19" spans="1:7" ht="15.75" hidden="1" customHeight="1" x14ac:dyDescent="0.35">
      <c r="A19" s="5" t="s">
        <v>19</v>
      </c>
      <c r="B19" s="6">
        <v>0</v>
      </c>
      <c r="C19" s="6">
        <v>0</v>
      </c>
      <c r="D19" s="6">
        <v>0</v>
      </c>
      <c r="E19" s="42">
        <f t="shared" si="1"/>
        <v>0</v>
      </c>
      <c r="F19" s="42">
        <f t="shared" si="0"/>
        <v>0</v>
      </c>
      <c r="G19" s="7"/>
    </row>
    <row r="20" spans="1:7" ht="15.75" hidden="1" customHeight="1" x14ac:dyDescent="0.35">
      <c r="A20" s="5" t="s">
        <v>20</v>
      </c>
      <c r="B20" s="6">
        <v>0</v>
      </c>
      <c r="C20" s="6">
        <v>0</v>
      </c>
      <c r="D20" s="6">
        <v>0</v>
      </c>
      <c r="E20" s="42">
        <f t="shared" si="1"/>
        <v>0</v>
      </c>
      <c r="F20" s="42">
        <f t="shared" si="0"/>
        <v>0</v>
      </c>
      <c r="G20" s="7"/>
    </row>
    <row r="21" spans="1:7" ht="15.75" hidden="1" customHeight="1" x14ac:dyDescent="0.35">
      <c r="A21" s="5" t="s">
        <v>21</v>
      </c>
      <c r="B21" s="6">
        <v>0</v>
      </c>
      <c r="C21" s="6">
        <v>0</v>
      </c>
      <c r="D21" s="6">
        <v>0</v>
      </c>
      <c r="E21" s="42">
        <f t="shared" si="1"/>
        <v>0</v>
      </c>
      <c r="F21" s="42">
        <f t="shared" si="0"/>
        <v>0</v>
      </c>
      <c r="G21" s="7"/>
    </row>
    <row r="22" spans="1:7" ht="15.75" hidden="1" customHeight="1" x14ac:dyDescent="0.35">
      <c r="A22" s="5" t="s">
        <v>22</v>
      </c>
      <c r="B22" s="6">
        <v>0</v>
      </c>
      <c r="C22" s="6">
        <v>0</v>
      </c>
      <c r="D22" s="6">
        <v>0</v>
      </c>
      <c r="E22" s="42">
        <f t="shared" si="1"/>
        <v>0</v>
      </c>
      <c r="F22" s="42">
        <f t="shared" si="0"/>
        <v>0</v>
      </c>
      <c r="G22" s="7"/>
    </row>
    <row r="23" spans="1:7" ht="15.75" hidden="1" customHeight="1" x14ac:dyDescent="0.35">
      <c r="A23" s="5" t="s">
        <v>23</v>
      </c>
      <c r="B23" s="6">
        <v>0</v>
      </c>
      <c r="C23" s="6">
        <v>0</v>
      </c>
      <c r="D23" s="6">
        <v>0</v>
      </c>
      <c r="E23" s="42">
        <f t="shared" si="1"/>
        <v>0</v>
      </c>
      <c r="F23" s="42">
        <f t="shared" si="0"/>
        <v>0</v>
      </c>
      <c r="G23" s="7"/>
    </row>
    <row r="24" spans="1:7" ht="15.75" hidden="1" customHeight="1" x14ac:dyDescent="0.35">
      <c r="A24" s="5" t="s">
        <v>24</v>
      </c>
      <c r="B24" s="6">
        <v>0</v>
      </c>
      <c r="C24" s="6">
        <v>0</v>
      </c>
      <c r="D24" s="6">
        <v>0</v>
      </c>
      <c r="E24" s="42">
        <f t="shared" si="1"/>
        <v>0</v>
      </c>
      <c r="F24" s="42">
        <f t="shared" si="0"/>
        <v>0</v>
      </c>
      <c r="G24" s="7"/>
    </row>
    <row r="25" spans="1:7" ht="15.75" hidden="1" customHeight="1" x14ac:dyDescent="0.35">
      <c r="A25" s="5" t="s">
        <v>25</v>
      </c>
      <c r="B25" s="6">
        <v>0</v>
      </c>
      <c r="C25" s="6">
        <v>0</v>
      </c>
      <c r="D25" s="6">
        <v>0</v>
      </c>
      <c r="E25" s="42">
        <f t="shared" si="1"/>
        <v>0</v>
      </c>
      <c r="F25" s="42">
        <f t="shared" si="0"/>
        <v>0</v>
      </c>
      <c r="G25" s="7"/>
    </row>
    <row r="26" spans="1:7" ht="31.75" customHeight="1" x14ac:dyDescent="0.35">
      <c r="A26" s="8" t="s">
        <v>26</v>
      </c>
      <c r="B26" s="9">
        <v>15347900</v>
      </c>
      <c r="C26" s="9">
        <v>14503765.449999999</v>
      </c>
      <c r="D26" s="6">
        <v>0</v>
      </c>
      <c r="E26" s="42">
        <f t="shared" si="1"/>
        <v>0</v>
      </c>
      <c r="F26" s="42">
        <f t="shared" si="0"/>
        <v>0</v>
      </c>
      <c r="G26" s="7"/>
    </row>
    <row r="27" spans="1:7" ht="15.75" hidden="1" customHeight="1" x14ac:dyDescent="0.35">
      <c r="A27" s="5" t="s">
        <v>27</v>
      </c>
      <c r="B27" s="6">
        <v>0</v>
      </c>
      <c r="C27" s="6">
        <v>0</v>
      </c>
      <c r="D27" s="6">
        <v>0</v>
      </c>
      <c r="E27" s="42">
        <f t="shared" si="1"/>
        <v>0</v>
      </c>
      <c r="F27" s="42">
        <f t="shared" si="0"/>
        <v>0</v>
      </c>
      <c r="G27" s="7"/>
    </row>
    <row r="28" spans="1:7" ht="15.75" hidden="1" customHeight="1" x14ac:dyDescent="0.35">
      <c r="A28" s="5" t="s">
        <v>28</v>
      </c>
      <c r="B28" s="6">
        <v>0</v>
      </c>
      <c r="C28" s="6">
        <v>0</v>
      </c>
      <c r="D28" s="6">
        <v>0</v>
      </c>
      <c r="E28" s="42">
        <f t="shared" si="1"/>
        <v>0</v>
      </c>
      <c r="F28" s="42">
        <f t="shared" si="0"/>
        <v>0</v>
      </c>
      <c r="G28" s="7"/>
    </row>
    <row r="29" spans="1:7" ht="15.75" hidden="1" customHeight="1" x14ac:dyDescent="0.35">
      <c r="A29" s="5" t="s">
        <v>29</v>
      </c>
      <c r="B29" s="6">
        <v>0</v>
      </c>
      <c r="C29" s="6">
        <v>0</v>
      </c>
      <c r="D29" s="6">
        <v>0</v>
      </c>
      <c r="E29" s="42">
        <f t="shared" si="1"/>
        <v>0</v>
      </c>
      <c r="F29" s="42">
        <f t="shared" si="0"/>
        <v>0</v>
      </c>
      <c r="G29" s="7"/>
    </row>
    <row r="30" spans="1:7" ht="15.75" hidden="1" customHeight="1" x14ac:dyDescent="0.35">
      <c r="A30" s="5" t="s">
        <v>30</v>
      </c>
      <c r="B30" s="6">
        <v>0</v>
      </c>
      <c r="C30" s="6">
        <v>0</v>
      </c>
      <c r="D30" s="6">
        <v>0</v>
      </c>
      <c r="E30" s="42">
        <f t="shared" si="1"/>
        <v>0</v>
      </c>
      <c r="F30" s="42">
        <f t="shared" si="0"/>
        <v>0</v>
      </c>
      <c r="G30" s="7"/>
    </row>
    <row r="31" spans="1:7" ht="15.75" hidden="1" customHeight="1" x14ac:dyDescent="0.35">
      <c r="A31" s="5" t="s">
        <v>31</v>
      </c>
      <c r="B31" s="6">
        <v>0</v>
      </c>
      <c r="C31" s="6">
        <v>0</v>
      </c>
      <c r="D31" s="6">
        <v>0</v>
      </c>
      <c r="E31" s="42">
        <f t="shared" si="1"/>
        <v>0</v>
      </c>
      <c r="F31" s="42">
        <f t="shared" si="0"/>
        <v>0</v>
      </c>
      <c r="G31" s="7"/>
    </row>
    <row r="32" spans="1:7" ht="15.75" hidden="1" customHeight="1" x14ac:dyDescent="0.35">
      <c r="A32" s="5" t="s">
        <v>32</v>
      </c>
      <c r="B32" s="6">
        <v>0</v>
      </c>
      <c r="C32" s="6">
        <v>0</v>
      </c>
      <c r="D32" s="6">
        <v>0</v>
      </c>
      <c r="E32" s="42">
        <f t="shared" si="1"/>
        <v>0</v>
      </c>
      <c r="F32" s="42">
        <f t="shared" si="0"/>
        <v>0</v>
      </c>
      <c r="G32" s="7"/>
    </row>
    <row r="33" spans="1:7" ht="15.75" hidden="1" customHeight="1" x14ac:dyDescent="0.35">
      <c r="A33" s="5" t="s">
        <v>33</v>
      </c>
      <c r="B33" s="6">
        <v>0</v>
      </c>
      <c r="C33" s="6">
        <v>0</v>
      </c>
      <c r="D33" s="6">
        <v>0</v>
      </c>
      <c r="E33" s="42">
        <f t="shared" si="1"/>
        <v>0</v>
      </c>
      <c r="F33" s="42">
        <f t="shared" si="0"/>
        <v>0</v>
      </c>
      <c r="G33" s="7"/>
    </row>
    <row r="34" spans="1:7" ht="15.75" hidden="1" customHeight="1" x14ac:dyDescent="0.35">
      <c r="A34" s="5" t="s">
        <v>34</v>
      </c>
      <c r="B34" s="6">
        <v>0</v>
      </c>
      <c r="C34" s="6">
        <v>0</v>
      </c>
      <c r="D34" s="6">
        <v>0</v>
      </c>
      <c r="E34" s="42">
        <f t="shared" si="1"/>
        <v>0</v>
      </c>
      <c r="F34" s="42">
        <f t="shared" si="0"/>
        <v>0</v>
      </c>
      <c r="G34" s="7"/>
    </row>
    <row r="35" spans="1:7" ht="15.75" hidden="1" customHeight="1" x14ac:dyDescent="0.35">
      <c r="A35" s="5" t="s">
        <v>35</v>
      </c>
      <c r="B35" s="6">
        <v>0</v>
      </c>
      <c r="C35" s="6">
        <v>0</v>
      </c>
      <c r="D35" s="6">
        <v>0</v>
      </c>
      <c r="E35" s="42">
        <f t="shared" si="1"/>
        <v>0</v>
      </c>
      <c r="F35" s="42">
        <f t="shared" si="0"/>
        <v>0</v>
      </c>
      <c r="G35" s="7"/>
    </row>
    <row r="36" spans="1:7" ht="16.5" hidden="1" customHeight="1" x14ac:dyDescent="0.35">
      <c r="A36" s="5" t="s">
        <v>36</v>
      </c>
      <c r="B36" s="6">
        <v>0</v>
      </c>
      <c r="C36" s="6">
        <v>0</v>
      </c>
      <c r="D36" s="6">
        <v>0</v>
      </c>
      <c r="E36" s="42">
        <f t="shared" ref="E36:E38" si="2">IF(B36&gt;0,D36/B36*100,0)</f>
        <v>0</v>
      </c>
      <c r="F36" s="42">
        <f t="shared" ref="F36:F38" si="3">IF(C36&gt;0,D36/C36*100,0)</f>
        <v>0</v>
      </c>
      <c r="G36" s="7"/>
    </row>
    <row r="37" spans="1:7" ht="15.75" hidden="1" customHeight="1" x14ac:dyDescent="0.35">
      <c r="A37" s="5" t="s">
        <v>37</v>
      </c>
      <c r="B37" s="6">
        <v>0</v>
      </c>
      <c r="C37" s="6">
        <v>0</v>
      </c>
      <c r="D37" s="6">
        <v>0</v>
      </c>
      <c r="E37" s="42">
        <f t="shared" si="2"/>
        <v>0</v>
      </c>
      <c r="F37" s="42">
        <f t="shared" si="3"/>
        <v>0</v>
      </c>
      <c r="G37" s="7"/>
    </row>
    <row r="38" spans="1:7" ht="18" customHeight="1" x14ac:dyDescent="0.35">
      <c r="A38" s="10" t="s">
        <v>38</v>
      </c>
      <c r="B38" s="11">
        <f>SUM(B4:B37)</f>
        <v>15347900</v>
      </c>
      <c r="C38" s="11">
        <f>SUM(C4:C37)</f>
        <v>14503765.449999999</v>
      </c>
      <c r="D38" s="11">
        <f>SUM(D4:D37)</f>
        <v>0</v>
      </c>
      <c r="E38" s="46">
        <f t="shared" si="2"/>
        <v>0</v>
      </c>
      <c r="F38" s="46">
        <f t="shared" si="3"/>
        <v>0</v>
      </c>
    </row>
    <row r="39" spans="1:7" ht="3.75" customHeight="1" x14ac:dyDescent="0.35"/>
    <row r="40" spans="1:7" ht="5.25" customHeight="1" x14ac:dyDescent="0.35">
      <c r="B40" s="12"/>
      <c r="E40" s="47"/>
      <c r="F40" s="26"/>
    </row>
    <row r="41" spans="1:7" ht="16.5" x14ac:dyDescent="0.35">
      <c r="A41" s="12"/>
      <c r="B41" s="13"/>
      <c r="C41" s="13"/>
      <c r="D41" s="72"/>
      <c r="E41" s="72"/>
      <c r="F41" s="13"/>
    </row>
    <row r="42" spans="1:7" ht="11.25" customHeight="1" x14ac:dyDescent="0.35">
      <c r="A42" s="13"/>
      <c r="B42" s="13"/>
      <c r="C42" s="13"/>
      <c r="D42" s="13"/>
      <c r="E42" s="48"/>
      <c r="F42" s="13"/>
    </row>
    <row r="43" spans="1:7" ht="10.5" customHeight="1" x14ac:dyDescent="0.35">
      <c r="A43" s="13"/>
      <c r="B43" s="14"/>
      <c r="C43" s="13"/>
      <c r="D43" s="13"/>
      <c r="E43" s="47"/>
      <c r="F43" s="13"/>
    </row>
    <row r="44" spans="1:7" ht="16.5" x14ac:dyDescent="0.35">
      <c r="A44" s="14"/>
      <c r="B44" s="14"/>
      <c r="C44" s="13"/>
      <c r="D44" s="13"/>
      <c r="E44" s="13"/>
    </row>
    <row r="45" spans="1:7" ht="16.5" x14ac:dyDescent="0.35">
      <c r="A45" s="14"/>
      <c r="C45" s="13"/>
      <c r="D45" s="72"/>
      <c r="E45" s="72"/>
    </row>
  </sheetData>
  <mergeCells count="4">
    <mergeCell ref="C2:E2"/>
    <mergeCell ref="D41:E41"/>
    <mergeCell ref="D45:E45"/>
    <mergeCell ref="A1:F1"/>
  </mergeCell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6" workbookViewId="0">
      <selection activeCell="I15" sqref="I1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3.65" customHeight="1" x14ac:dyDescent="0.35">
      <c r="A1" s="73" t="s">
        <v>394</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25">
        <v>0</v>
      </c>
      <c r="C4" s="6">
        <v>0</v>
      </c>
      <c r="D4" s="6">
        <v>0</v>
      </c>
      <c r="E4" s="42">
        <f>IF(B4&gt;0,D4/B4*100,0)</f>
        <v>0</v>
      </c>
      <c r="F4" s="42">
        <f t="shared" ref="F4:F35" si="0">IF(C4&gt;0,D4/C4*100,0)</f>
        <v>0</v>
      </c>
      <c r="G4" s="7"/>
    </row>
    <row r="5" spans="1:7" ht="15.75" customHeight="1" x14ac:dyDescent="0.35">
      <c r="A5" s="17" t="s">
        <v>5</v>
      </c>
      <c r="B5" s="25">
        <v>0</v>
      </c>
      <c r="C5" s="6">
        <v>0</v>
      </c>
      <c r="D5" s="6">
        <v>0</v>
      </c>
      <c r="E5" s="42">
        <f t="shared" ref="E5:E37" si="1">IF(B5&gt;0,D5/B5*100,0)</f>
        <v>0</v>
      </c>
      <c r="F5" s="42">
        <f t="shared" si="0"/>
        <v>0</v>
      </c>
      <c r="G5" s="7"/>
    </row>
    <row r="6" spans="1:7" ht="15.75" customHeight="1" x14ac:dyDescent="0.35">
      <c r="A6" s="17" t="s">
        <v>6</v>
      </c>
      <c r="B6" s="25">
        <v>0</v>
      </c>
      <c r="C6" s="6">
        <v>223778</v>
      </c>
      <c r="D6" s="6">
        <v>223778</v>
      </c>
      <c r="E6" s="42">
        <f t="shared" si="1"/>
        <v>0</v>
      </c>
      <c r="F6" s="42">
        <f t="shared" si="0"/>
        <v>100</v>
      </c>
      <c r="G6" s="7"/>
    </row>
    <row r="7" spans="1:7" ht="15.75" customHeight="1" x14ac:dyDescent="0.35">
      <c r="A7" s="17" t="s">
        <v>7</v>
      </c>
      <c r="B7" s="25">
        <v>0</v>
      </c>
      <c r="C7" s="6">
        <v>0</v>
      </c>
      <c r="D7" s="6">
        <v>0</v>
      </c>
      <c r="E7" s="42">
        <f t="shared" si="1"/>
        <v>0</v>
      </c>
      <c r="F7" s="42">
        <f t="shared" si="0"/>
        <v>0</v>
      </c>
      <c r="G7" s="7"/>
    </row>
    <row r="8" spans="1:7" ht="15.75" customHeight="1" x14ac:dyDescent="0.35">
      <c r="A8" s="17" t="s">
        <v>8</v>
      </c>
      <c r="B8" s="25">
        <v>0</v>
      </c>
      <c r="C8" s="6">
        <v>0</v>
      </c>
      <c r="D8" s="6">
        <v>0</v>
      </c>
      <c r="E8" s="42">
        <f t="shared" si="1"/>
        <v>0</v>
      </c>
      <c r="F8" s="42">
        <f t="shared" si="0"/>
        <v>0</v>
      </c>
      <c r="G8" s="7"/>
    </row>
    <row r="9" spans="1:7" ht="15.75" customHeight="1" x14ac:dyDescent="0.35">
      <c r="A9" s="17" t="s">
        <v>9</v>
      </c>
      <c r="B9" s="25">
        <v>0</v>
      </c>
      <c r="C9" s="6">
        <v>0</v>
      </c>
      <c r="D9" s="6">
        <v>0</v>
      </c>
      <c r="E9" s="42">
        <f t="shared" si="1"/>
        <v>0</v>
      </c>
      <c r="F9" s="42">
        <f t="shared" si="0"/>
        <v>0</v>
      </c>
      <c r="G9" s="7"/>
    </row>
    <row r="10" spans="1:7" ht="15.75" customHeight="1" x14ac:dyDescent="0.35">
      <c r="A10" s="17" t="s">
        <v>10</v>
      </c>
      <c r="B10" s="25">
        <v>0</v>
      </c>
      <c r="C10" s="6">
        <v>224593</v>
      </c>
      <c r="D10" s="6">
        <v>224593</v>
      </c>
      <c r="E10" s="42">
        <f t="shared" si="1"/>
        <v>0</v>
      </c>
      <c r="F10" s="42">
        <f t="shared" si="0"/>
        <v>100</v>
      </c>
      <c r="G10" s="7"/>
    </row>
    <row r="11" spans="1:7" ht="15.75" customHeight="1" x14ac:dyDescent="0.35">
      <c r="A11" s="17" t="s">
        <v>11</v>
      </c>
      <c r="B11" s="25">
        <v>0</v>
      </c>
      <c r="C11" s="6">
        <v>174593</v>
      </c>
      <c r="D11" s="6">
        <v>174593</v>
      </c>
      <c r="E11" s="42">
        <f t="shared" si="1"/>
        <v>0</v>
      </c>
      <c r="F11" s="42">
        <f t="shared" si="0"/>
        <v>100</v>
      </c>
      <c r="G11" s="7"/>
    </row>
    <row r="12" spans="1:7" ht="15.75" customHeight="1" x14ac:dyDescent="0.35">
      <c r="A12" s="17" t="s">
        <v>12</v>
      </c>
      <c r="B12" s="25">
        <v>0</v>
      </c>
      <c r="C12" s="6">
        <v>174592</v>
      </c>
      <c r="D12" s="6">
        <v>174592</v>
      </c>
      <c r="E12" s="42">
        <f t="shared" si="1"/>
        <v>0</v>
      </c>
      <c r="F12" s="42">
        <f t="shared" si="0"/>
        <v>100</v>
      </c>
      <c r="G12" s="7"/>
    </row>
    <row r="13" spans="1:7" ht="15.75" customHeight="1" x14ac:dyDescent="0.35">
      <c r="A13" s="17" t="s">
        <v>13</v>
      </c>
      <c r="B13" s="25">
        <v>0</v>
      </c>
      <c r="C13" s="6">
        <v>200000</v>
      </c>
      <c r="D13" s="6">
        <v>200000</v>
      </c>
      <c r="E13" s="42">
        <f t="shared" si="1"/>
        <v>0</v>
      </c>
      <c r="F13" s="42">
        <f t="shared" si="0"/>
        <v>100</v>
      </c>
      <c r="G13" s="7"/>
    </row>
    <row r="14" spans="1:7" ht="15.75" customHeight="1" x14ac:dyDescent="0.35">
      <c r="A14" s="17" t="s">
        <v>14</v>
      </c>
      <c r="B14" s="25">
        <v>0</v>
      </c>
      <c r="C14" s="6">
        <v>274592</v>
      </c>
      <c r="D14" s="6">
        <v>274592</v>
      </c>
      <c r="E14" s="42">
        <f t="shared" si="1"/>
        <v>0</v>
      </c>
      <c r="F14" s="42">
        <f t="shared" si="0"/>
        <v>100</v>
      </c>
      <c r="G14" s="7"/>
    </row>
    <row r="15" spans="1:7" ht="15.75" customHeight="1" x14ac:dyDescent="0.35">
      <c r="A15" s="17" t="s">
        <v>15</v>
      </c>
      <c r="B15" s="25">
        <v>0</v>
      </c>
      <c r="C15" s="6">
        <v>0</v>
      </c>
      <c r="D15" s="6">
        <v>0</v>
      </c>
      <c r="E15" s="42">
        <f t="shared" si="1"/>
        <v>0</v>
      </c>
      <c r="F15" s="42">
        <f t="shared" si="0"/>
        <v>0</v>
      </c>
      <c r="G15" s="7"/>
    </row>
    <row r="16" spans="1:7" ht="15.75" customHeight="1" x14ac:dyDescent="0.35">
      <c r="A16" s="17" t="s">
        <v>16</v>
      </c>
      <c r="B16" s="25">
        <v>0</v>
      </c>
      <c r="C16" s="6">
        <v>74592</v>
      </c>
      <c r="D16" s="6">
        <v>74592</v>
      </c>
      <c r="E16" s="42">
        <f t="shared" si="1"/>
        <v>0</v>
      </c>
      <c r="F16" s="42">
        <f t="shared" si="0"/>
        <v>100</v>
      </c>
      <c r="G16" s="7"/>
    </row>
    <row r="17" spans="1:7" ht="15.75" customHeight="1" x14ac:dyDescent="0.35">
      <c r="A17" s="17" t="s">
        <v>17</v>
      </c>
      <c r="B17" s="25">
        <v>0</v>
      </c>
      <c r="C17" s="6">
        <v>124592</v>
      </c>
      <c r="D17" s="6">
        <v>124592</v>
      </c>
      <c r="E17" s="42">
        <f t="shared" si="1"/>
        <v>0</v>
      </c>
      <c r="F17" s="42">
        <f t="shared" si="0"/>
        <v>100</v>
      </c>
      <c r="G17" s="7"/>
    </row>
    <row r="18" spans="1:7" ht="15.75" customHeight="1" x14ac:dyDescent="0.35">
      <c r="A18" s="17" t="s">
        <v>18</v>
      </c>
      <c r="B18" s="25">
        <v>0</v>
      </c>
      <c r="C18" s="6">
        <v>174592</v>
      </c>
      <c r="D18" s="6">
        <v>174592</v>
      </c>
      <c r="E18" s="42">
        <f t="shared" si="1"/>
        <v>0</v>
      </c>
      <c r="F18" s="42">
        <f t="shared" si="0"/>
        <v>100</v>
      </c>
      <c r="G18" s="7"/>
    </row>
    <row r="19" spans="1:7" ht="15.75" customHeight="1" x14ac:dyDescent="0.35">
      <c r="A19" s="17" t="s">
        <v>19</v>
      </c>
      <c r="B19" s="25">
        <v>0</v>
      </c>
      <c r="C19" s="6">
        <v>200000</v>
      </c>
      <c r="D19" s="6">
        <v>200000</v>
      </c>
      <c r="E19" s="42">
        <f t="shared" si="1"/>
        <v>0</v>
      </c>
      <c r="F19" s="42">
        <f t="shared" si="0"/>
        <v>100</v>
      </c>
      <c r="G19" s="7"/>
    </row>
    <row r="20" spans="1:7" ht="15.75" customHeight="1" x14ac:dyDescent="0.35">
      <c r="A20" s="17" t="s">
        <v>20</v>
      </c>
      <c r="B20" s="25">
        <v>0</v>
      </c>
      <c r="C20" s="6">
        <v>149185</v>
      </c>
      <c r="D20" s="6">
        <v>149185</v>
      </c>
      <c r="E20" s="42">
        <f t="shared" si="1"/>
        <v>0</v>
      </c>
      <c r="F20" s="42">
        <f t="shared" si="0"/>
        <v>100</v>
      </c>
      <c r="G20" s="7"/>
    </row>
    <row r="21" spans="1:7" ht="15.75" customHeight="1" x14ac:dyDescent="0.35">
      <c r="A21" s="17" t="s">
        <v>21</v>
      </c>
      <c r="B21" s="25">
        <v>0</v>
      </c>
      <c r="C21" s="6">
        <v>124592</v>
      </c>
      <c r="D21" s="6">
        <v>124592</v>
      </c>
      <c r="E21" s="42">
        <f t="shared" si="1"/>
        <v>0</v>
      </c>
      <c r="F21" s="42">
        <f t="shared" si="0"/>
        <v>100</v>
      </c>
      <c r="G21" s="7"/>
    </row>
    <row r="22" spans="1:7" ht="15.75" customHeight="1" x14ac:dyDescent="0.35">
      <c r="A22" s="17" t="s">
        <v>22</v>
      </c>
      <c r="B22" s="25">
        <v>0</v>
      </c>
      <c r="C22" s="6">
        <v>249185</v>
      </c>
      <c r="D22" s="6">
        <v>249185</v>
      </c>
      <c r="E22" s="42">
        <f t="shared" si="1"/>
        <v>0</v>
      </c>
      <c r="F22" s="42">
        <f t="shared" si="0"/>
        <v>100</v>
      </c>
      <c r="G22" s="7"/>
    </row>
    <row r="23" spans="1:7" ht="15.75" customHeight="1" x14ac:dyDescent="0.35">
      <c r="A23" s="17" t="s">
        <v>23</v>
      </c>
      <c r="B23" s="25">
        <v>0</v>
      </c>
      <c r="C23" s="6">
        <v>174592</v>
      </c>
      <c r="D23" s="6">
        <v>174592</v>
      </c>
      <c r="E23" s="42">
        <f t="shared" si="1"/>
        <v>0</v>
      </c>
      <c r="F23" s="42">
        <f t="shared" si="0"/>
        <v>100</v>
      </c>
      <c r="G23" s="7"/>
    </row>
    <row r="24" spans="1:7" ht="15.75" customHeight="1" x14ac:dyDescent="0.35">
      <c r="A24" s="17" t="s">
        <v>24</v>
      </c>
      <c r="B24" s="25">
        <v>0</v>
      </c>
      <c r="C24" s="6">
        <v>124592</v>
      </c>
      <c r="D24" s="6">
        <v>124592</v>
      </c>
      <c r="E24" s="42">
        <f t="shared" si="1"/>
        <v>0</v>
      </c>
      <c r="F24" s="42">
        <f t="shared" si="0"/>
        <v>100</v>
      </c>
      <c r="G24" s="7"/>
    </row>
    <row r="25" spans="1:7" ht="15.75" customHeight="1" x14ac:dyDescent="0.35">
      <c r="A25" s="17" t="s">
        <v>25</v>
      </c>
      <c r="B25" s="25">
        <v>0</v>
      </c>
      <c r="C25" s="6">
        <v>249185</v>
      </c>
      <c r="D25" s="6">
        <v>249185</v>
      </c>
      <c r="E25" s="42">
        <f t="shared" si="1"/>
        <v>0</v>
      </c>
      <c r="F25" s="42">
        <f t="shared" si="0"/>
        <v>100</v>
      </c>
      <c r="G25" s="7"/>
    </row>
    <row r="26" spans="1:7" ht="15.75" customHeight="1" x14ac:dyDescent="0.35">
      <c r="A26" s="17" t="s">
        <v>27</v>
      </c>
      <c r="B26" s="25">
        <v>0</v>
      </c>
      <c r="C26" s="6">
        <v>74592</v>
      </c>
      <c r="D26" s="6">
        <v>74592</v>
      </c>
      <c r="E26" s="42">
        <f t="shared" si="1"/>
        <v>0</v>
      </c>
      <c r="F26" s="42">
        <f t="shared" si="0"/>
        <v>100</v>
      </c>
      <c r="G26" s="7"/>
    </row>
    <row r="27" spans="1:7" ht="15.75" customHeight="1" x14ac:dyDescent="0.35">
      <c r="A27" s="17" t="s">
        <v>28</v>
      </c>
      <c r="B27" s="25">
        <v>0</v>
      </c>
      <c r="C27" s="6">
        <v>273777</v>
      </c>
      <c r="D27" s="6">
        <v>273777</v>
      </c>
      <c r="E27" s="42">
        <f t="shared" si="1"/>
        <v>0</v>
      </c>
      <c r="F27" s="42">
        <f t="shared" si="0"/>
        <v>100</v>
      </c>
      <c r="G27" s="7"/>
    </row>
    <row r="28" spans="1:7" ht="15.75" customHeight="1" x14ac:dyDescent="0.35">
      <c r="A28" s="17" t="s">
        <v>29</v>
      </c>
      <c r="B28" s="25">
        <v>0</v>
      </c>
      <c r="C28" s="6">
        <v>398370</v>
      </c>
      <c r="D28" s="6">
        <v>398370</v>
      </c>
      <c r="E28" s="42">
        <f t="shared" si="1"/>
        <v>0</v>
      </c>
      <c r="F28" s="42">
        <f t="shared" si="0"/>
        <v>100</v>
      </c>
      <c r="G28" s="7"/>
    </row>
    <row r="29" spans="1:7" ht="15.75" customHeight="1" x14ac:dyDescent="0.35">
      <c r="A29" s="17" t="s">
        <v>30</v>
      </c>
      <c r="B29" s="25">
        <v>0</v>
      </c>
      <c r="C29" s="6">
        <v>100000</v>
      </c>
      <c r="D29" s="6">
        <v>100000</v>
      </c>
      <c r="E29" s="42">
        <f t="shared" si="1"/>
        <v>0</v>
      </c>
      <c r="F29" s="42">
        <f t="shared" si="0"/>
        <v>100</v>
      </c>
      <c r="G29" s="7"/>
    </row>
    <row r="30" spans="1:7" ht="15.75" customHeight="1" x14ac:dyDescent="0.35">
      <c r="A30" s="17" t="s">
        <v>31</v>
      </c>
      <c r="B30" s="25">
        <v>0</v>
      </c>
      <c r="C30" s="6">
        <v>199185</v>
      </c>
      <c r="D30" s="6">
        <v>199185</v>
      </c>
      <c r="E30" s="42">
        <f t="shared" si="1"/>
        <v>0</v>
      </c>
      <c r="F30" s="42">
        <f t="shared" si="0"/>
        <v>100</v>
      </c>
      <c r="G30" s="7"/>
    </row>
    <row r="31" spans="1:7" ht="15.75" customHeight="1" x14ac:dyDescent="0.35">
      <c r="A31" s="17" t="s">
        <v>32</v>
      </c>
      <c r="B31" s="25">
        <v>0</v>
      </c>
      <c r="C31" s="6">
        <v>74592</v>
      </c>
      <c r="D31" s="6">
        <v>74592</v>
      </c>
      <c r="E31" s="42">
        <f t="shared" si="1"/>
        <v>0</v>
      </c>
      <c r="F31" s="42">
        <f t="shared" si="0"/>
        <v>100</v>
      </c>
      <c r="G31" s="7"/>
    </row>
    <row r="32" spans="1:7" ht="15.75" customHeight="1" x14ac:dyDescent="0.35">
      <c r="A32" s="17" t="s">
        <v>33</v>
      </c>
      <c r="B32" s="25">
        <v>0</v>
      </c>
      <c r="C32" s="6">
        <v>124592</v>
      </c>
      <c r="D32" s="6">
        <v>124592</v>
      </c>
      <c r="E32" s="42">
        <f t="shared" si="1"/>
        <v>0</v>
      </c>
      <c r="F32" s="42">
        <f t="shared" si="0"/>
        <v>100</v>
      </c>
      <c r="G32" s="7"/>
    </row>
    <row r="33" spans="1:7" ht="15.75" customHeight="1" x14ac:dyDescent="0.35">
      <c r="A33" s="17" t="s">
        <v>34</v>
      </c>
      <c r="B33" s="25">
        <v>0</v>
      </c>
      <c r="C33" s="6">
        <v>298370</v>
      </c>
      <c r="D33" s="6">
        <v>298370</v>
      </c>
      <c r="E33" s="42">
        <f t="shared" si="1"/>
        <v>0</v>
      </c>
      <c r="F33" s="42">
        <f t="shared" si="0"/>
        <v>100</v>
      </c>
      <c r="G33" s="7"/>
    </row>
    <row r="34" spans="1:7" ht="15.75" customHeight="1" x14ac:dyDescent="0.35">
      <c r="A34" s="17" t="s">
        <v>35</v>
      </c>
      <c r="B34" s="25">
        <v>0</v>
      </c>
      <c r="C34" s="6">
        <v>249185</v>
      </c>
      <c r="D34" s="6">
        <v>249185</v>
      </c>
      <c r="E34" s="42">
        <f t="shared" si="1"/>
        <v>0</v>
      </c>
      <c r="F34" s="42">
        <f t="shared" si="0"/>
        <v>100</v>
      </c>
      <c r="G34" s="7"/>
    </row>
    <row r="35" spans="1:7" ht="15.75" customHeight="1" x14ac:dyDescent="0.35">
      <c r="A35" s="17" t="s">
        <v>36</v>
      </c>
      <c r="B35" s="25">
        <v>0</v>
      </c>
      <c r="C35" s="6">
        <v>373778</v>
      </c>
      <c r="D35" s="6">
        <v>373778</v>
      </c>
      <c r="E35" s="42">
        <f t="shared" si="1"/>
        <v>0</v>
      </c>
      <c r="F35" s="42">
        <f t="shared" si="0"/>
        <v>100</v>
      </c>
      <c r="G35" s="7"/>
    </row>
    <row r="36" spans="1:7" ht="15.75" customHeight="1" x14ac:dyDescent="0.35">
      <c r="A36" s="5" t="s">
        <v>37</v>
      </c>
      <c r="B36" s="42">
        <v>5083696</v>
      </c>
      <c r="C36" s="25">
        <v>0</v>
      </c>
      <c r="D36" s="25">
        <v>0</v>
      </c>
      <c r="E36" s="42">
        <f t="shared" si="1"/>
        <v>0</v>
      </c>
      <c r="F36" s="42">
        <f>IF(C36&gt;0,D36/C36*100,0)</f>
        <v>0</v>
      </c>
      <c r="G36" s="7"/>
    </row>
    <row r="37" spans="1:7" ht="18" customHeight="1" x14ac:dyDescent="0.35">
      <c r="A37" s="10" t="s">
        <v>38</v>
      </c>
      <c r="B37" s="43">
        <f>SUM(B4:B36)</f>
        <v>5083696</v>
      </c>
      <c r="C37" s="11">
        <f>SUM(C4:C36)</f>
        <v>5083696</v>
      </c>
      <c r="D37" s="11">
        <f>SUM(D4:D36)</f>
        <v>5083696</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workbookViewId="0">
      <selection activeCell="B4" sqref="B4: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5.25" customHeight="1" x14ac:dyDescent="0.35">
      <c r="A1" s="73" t="s">
        <v>393</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1791320</v>
      </c>
      <c r="C4" s="6">
        <v>1791320</v>
      </c>
      <c r="D4" s="6">
        <v>1791320</v>
      </c>
      <c r="E4" s="42">
        <f>IF(B4&gt;0,D4/B4*100,0)</f>
        <v>100</v>
      </c>
      <c r="F4" s="42">
        <f t="shared" ref="F4:F35" si="0">IF(C4&gt;0,D4/C4*100,0)</f>
        <v>100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895660</v>
      </c>
      <c r="C33" s="6">
        <v>895660</v>
      </c>
      <c r="D33" s="6">
        <v>895660</v>
      </c>
      <c r="E33" s="42">
        <f t="shared" si="1"/>
        <v>100</v>
      </c>
      <c r="F33" s="42">
        <f t="shared" si="0"/>
        <v>100</v>
      </c>
      <c r="G33" s="7"/>
    </row>
    <row r="34" spans="1:7" ht="15.75" customHeight="1" x14ac:dyDescent="0.35">
      <c r="A34" s="17" t="s">
        <v>35</v>
      </c>
      <c r="B34" s="6">
        <v>0</v>
      </c>
      <c r="C34" s="6">
        <v>0</v>
      </c>
      <c r="D34" s="6">
        <v>0</v>
      </c>
      <c r="E34" s="42">
        <f t="shared" si="1"/>
        <v>0</v>
      </c>
      <c r="F34" s="42">
        <f t="shared" si="0"/>
        <v>0</v>
      </c>
      <c r="G34" s="7"/>
    </row>
    <row r="35" spans="1:7" ht="16.5" customHeight="1" x14ac:dyDescent="0.35">
      <c r="A35" s="17" t="s">
        <v>36</v>
      </c>
      <c r="B35" s="6">
        <v>895660</v>
      </c>
      <c r="C35" s="6">
        <v>895660</v>
      </c>
      <c r="D35" s="6">
        <v>895660</v>
      </c>
      <c r="E35" s="42">
        <f t="shared" si="1"/>
        <v>100</v>
      </c>
      <c r="F35" s="42">
        <f t="shared" si="0"/>
        <v>100</v>
      </c>
      <c r="G35" s="7"/>
    </row>
    <row r="36" spans="1:7" ht="15.75" hidden="1" customHeight="1" x14ac:dyDescent="0.35">
      <c r="A36" s="5" t="s">
        <v>37</v>
      </c>
      <c r="B36" s="42">
        <v>0</v>
      </c>
      <c r="C36" s="6"/>
      <c r="D36" s="6">
        <v>0</v>
      </c>
      <c r="E36" s="42">
        <f t="shared" si="1"/>
        <v>0</v>
      </c>
      <c r="F36" s="42">
        <f>IF(C36&gt;0,D36/C36*100,0)</f>
        <v>0</v>
      </c>
      <c r="G36" s="7"/>
    </row>
    <row r="37" spans="1:7" ht="18" customHeight="1" x14ac:dyDescent="0.35">
      <c r="A37" s="10" t="s">
        <v>38</v>
      </c>
      <c r="B37" s="43">
        <f>SUM(B4:B36)</f>
        <v>3582640</v>
      </c>
      <c r="C37" s="11">
        <f>SUM(C4:C36)</f>
        <v>3582640</v>
      </c>
      <c r="D37" s="11">
        <f>SUM(D4:D36)</f>
        <v>3582640</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workbookViewId="0">
      <selection sqref="A1:F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65.400000000000006" customHeight="1" x14ac:dyDescent="0.35">
      <c r="A1" s="73" t="s">
        <v>392</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c r="C4" s="6">
        <v>0</v>
      </c>
      <c r="D4" s="6">
        <v>0</v>
      </c>
      <c r="E4" s="42">
        <f>IF(B4&gt;0,D4/B4*100,0)</f>
        <v>0</v>
      </c>
      <c r="F4" s="42">
        <f t="shared" ref="F4:F35" si="0">IF(C4&gt;0,D4/C4*100,0)</f>
        <v>0</v>
      </c>
      <c r="G4" s="7"/>
    </row>
    <row r="5" spans="1:7" ht="15.75" customHeight="1" x14ac:dyDescent="0.35">
      <c r="A5" s="17" t="s">
        <v>5</v>
      </c>
      <c r="B5" s="42"/>
      <c r="C5" s="6">
        <v>0</v>
      </c>
      <c r="D5" s="6">
        <v>0</v>
      </c>
      <c r="E5" s="42">
        <f t="shared" ref="E5:E37" si="1">IF(B5&gt;0,D5/B5*100,0)</f>
        <v>0</v>
      </c>
      <c r="F5" s="42">
        <f t="shared" si="0"/>
        <v>0</v>
      </c>
      <c r="G5" s="7"/>
    </row>
    <row r="6" spans="1:7" ht="15.75" customHeight="1" x14ac:dyDescent="0.35">
      <c r="A6" s="17" t="s">
        <v>6</v>
      </c>
      <c r="B6" s="42"/>
      <c r="C6" s="6">
        <v>0</v>
      </c>
      <c r="D6" s="6">
        <v>0</v>
      </c>
      <c r="E6" s="42">
        <f t="shared" si="1"/>
        <v>0</v>
      </c>
      <c r="F6" s="42">
        <f t="shared" si="0"/>
        <v>0</v>
      </c>
      <c r="G6" s="7"/>
    </row>
    <row r="7" spans="1:7" ht="15.75" customHeight="1" x14ac:dyDescent="0.35">
      <c r="A7" s="17" t="s">
        <v>7</v>
      </c>
      <c r="B7" s="42"/>
      <c r="C7" s="6">
        <v>0</v>
      </c>
      <c r="D7" s="6">
        <v>0</v>
      </c>
      <c r="E7" s="42">
        <f t="shared" si="1"/>
        <v>0</v>
      </c>
      <c r="F7" s="42">
        <f t="shared" si="0"/>
        <v>0</v>
      </c>
      <c r="G7" s="7"/>
    </row>
    <row r="8" spans="1:7" ht="15.75" customHeight="1" x14ac:dyDescent="0.35">
      <c r="A8" s="17" t="s">
        <v>8</v>
      </c>
      <c r="B8" s="42"/>
      <c r="C8" s="6">
        <v>0</v>
      </c>
      <c r="D8" s="6">
        <v>0</v>
      </c>
      <c r="E8" s="42">
        <f t="shared" si="1"/>
        <v>0</v>
      </c>
      <c r="F8" s="42">
        <f t="shared" si="0"/>
        <v>0</v>
      </c>
      <c r="G8" s="7"/>
    </row>
    <row r="9" spans="1:7" ht="15.75" customHeight="1" x14ac:dyDescent="0.35">
      <c r="A9" s="17" t="s">
        <v>9</v>
      </c>
      <c r="B9" s="42"/>
      <c r="C9" s="6">
        <v>0</v>
      </c>
      <c r="D9" s="6">
        <v>0</v>
      </c>
      <c r="E9" s="42">
        <f t="shared" si="1"/>
        <v>0</v>
      </c>
      <c r="F9" s="42">
        <f t="shared" si="0"/>
        <v>0</v>
      </c>
      <c r="G9" s="7"/>
    </row>
    <row r="10" spans="1:7" ht="15.75" customHeight="1" x14ac:dyDescent="0.35">
      <c r="A10" s="17" t="s">
        <v>10</v>
      </c>
      <c r="B10" s="42"/>
      <c r="C10" s="6">
        <v>0</v>
      </c>
      <c r="D10" s="6">
        <v>0</v>
      </c>
      <c r="E10" s="42">
        <f t="shared" si="1"/>
        <v>0</v>
      </c>
      <c r="F10" s="42">
        <f t="shared" si="0"/>
        <v>0</v>
      </c>
      <c r="G10" s="7"/>
    </row>
    <row r="11" spans="1:7" ht="15.75" customHeight="1" x14ac:dyDescent="0.35">
      <c r="A11" s="17" t="s">
        <v>11</v>
      </c>
      <c r="B11" s="42"/>
      <c r="C11" s="6">
        <v>0</v>
      </c>
      <c r="D11" s="6">
        <v>0</v>
      </c>
      <c r="E11" s="42">
        <f t="shared" si="1"/>
        <v>0</v>
      </c>
      <c r="F11" s="42">
        <f t="shared" si="0"/>
        <v>0</v>
      </c>
      <c r="G11" s="7"/>
    </row>
    <row r="12" spans="1:7" ht="15.75" customHeight="1" x14ac:dyDescent="0.35">
      <c r="A12" s="17" t="s">
        <v>12</v>
      </c>
      <c r="B12" s="42"/>
      <c r="C12" s="6">
        <v>0</v>
      </c>
      <c r="D12" s="6">
        <v>0</v>
      </c>
      <c r="E12" s="42">
        <f t="shared" si="1"/>
        <v>0</v>
      </c>
      <c r="F12" s="42">
        <f t="shared" si="0"/>
        <v>0</v>
      </c>
      <c r="G12" s="7"/>
    </row>
    <row r="13" spans="1:7" ht="15.75" customHeight="1" x14ac:dyDescent="0.35">
      <c r="A13" s="17" t="s">
        <v>13</v>
      </c>
      <c r="B13" s="42"/>
      <c r="C13" s="6">
        <v>0</v>
      </c>
      <c r="D13" s="6">
        <v>0</v>
      </c>
      <c r="E13" s="42">
        <f t="shared" si="1"/>
        <v>0</v>
      </c>
      <c r="F13" s="42">
        <f t="shared" si="0"/>
        <v>0</v>
      </c>
      <c r="G13" s="7"/>
    </row>
    <row r="14" spans="1:7" ht="15.75" customHeight="1" x14ac:dyDescent="0.35">
      <c r="A14" s="17" t="s">
        <v>14</v>
      </c>
      <c r="B14" s="42"/>
      <c r="C14" s="6">
        <v>0</v>
      </c>
      <c r="D14" s="6">
        <v>0</v>
      </c>
      <c r="E14" s="42">
        <f t="shared" si="1"/>
        <v>0</v>
      </c>
      <c r="F14" s="42">
        <f t="shared" si="0"/>
        <v>0</v>
      </c>
      <c r="G14" s="7"/>
    </row>
    <row r="15" spans="1:7" ht="15.75" customHeight="1" x14ac:dyDescent="0.35">
      <c r="A15" s="17" t="s">
        <v>15</v>
      </c>
      <c r="B15" s="42"/>
      <c r="C15" s="6">
        <v>0</v>
      </c>
      <c r="D15" s="6">
        <v>0</v>
      </c>
      <c r="E15" s="42">
        <f t="shared" si="1"/>
        <v>0</v>
      </c>
      <c r="F15" s="42">
        <f t="shared" si="0"/>
        <v>0</v>
      </c>
      <c r="G15" s="7"/>
    </row>
    <row r="16" spans="1:7" ht="15.75" customHeight="1" x14ac:dyDescent="0.35">
      <c r="A16" s="17" t="s">
        <v>16</v>
      </c>
      <c r="B16" s="42"/>
      <c r="C16" s="6">
        <v>0</v>
      </c>
      <c r="D16" s="6">
        <v>0</v>
      </c>
      <c r="E16" s="42">
        <f t="shared" si="1"/>
        <v>0</v>
      </c>
      <c r="F16" s="42">
        <f t="shared" si="0"/>
        <v>0</v>
      </c>
      <c r="G16" s="7"/>
    </row>
    <row r="17" spans="1:7" ht="15.75" customHeight="1" x14ac:dyDescent="0.35">
      <c r="A17" s="17" t="s">
        <v>17</v>
      </c>
      <c r="B17" s="42"/>
      <c r="C17" s="6">
        <v>0</v>
      </c>
      <c r="D17" s="6">
        <v>0</v>
      </c>
      <c r="E17" s="42">
        <f t="shared" si="1"/>
        <v>0</v>
      </c>
      <c r="F17" s="42">
        <f t="shared" si="0"/>
        <v>0</v>
      </c>
      <c r="G17" s="7"/>
    </row>
    <row r="18" spans="1:7" ht="15.75" customHeight="1" x14ac:dyDescent="0.35">
      <c r="A18" s="17" t="s">
        <v>18</v>
      </c>
      <c r="B18" s="42"/>
      <c r="C18" s="6">
        <v>0</v>
      </c>
      <c r="D18" s="6">
        <v>0</v>
      </c>
      <c r="E18" s="42">
        <f t="shared" si="1"/>
        <v>0</v>
      </c>
      <c r="F18" s="42">
        <f t="shared" si="0"/>
        <v>0</v>
      </c>
      <c r="G18" s="7"/>
    </row>
    <row r="19" spans="1:7" ht="15.75" customHeight="1" x14ac:dyDescent="0.35">
      <c r="A19" s="17" t="s">
        <v>19</v>
      </c>
      <c r="B19" s="42"/>
      <c r="C19" s="6">
        <v>0</v>
      </c>
      <c r="D19" s="6">
        <v>0</v>
      </c>
      <c r="E19" s="42">
        <f t="shared" si="1"/>
        <v>0</v>
      </c>
      <c r="F19" s="42">
        <f t="shared" si="0"/>
        <v>0</v>
      </c>
      <c r="G19" s="7"/>
    </row>
    <row r="20" spans="1:7" ht="15.75" customHeight="1" x14ac:dyDescent="0.35">
      <c r="A20" s="17" t="s">
        <v>20</v>
      </c>
      <c r="B20" s="42"/>
      <c r="C20" s="6">
        <v>0</v>
      </c>
      <c r="D20" s="6">
        <v>0</v>
      </c>
      <c r="E20" s="42">
        <f t="shared" si="1"/>
        <v>0</v>
      </c>
      <c r="F20" s="42">
        <f t="shared" si="0"/>
        <v>0</v>
      </c>
      <c r="G20" s="7"/>
    </row>
    <row r="21" spans="1:7" ht="15.75" customHeight="1" x14ac:dyDescent="0.35">
      <c r="A21" s="17" t="s">
        <v>21</v>
      </c>
      <c r="B21" s="42"/>
      <c r="C21" s="6">
        <v>0</v>
      </c>
      <c r="D21" s="6">
        <v>0</v>
      </c>
      <c r="E21" s="42">
        <f t="shared" si="1"/>
        <v>0</v>
      </c>
      <c r="F21" s="42">
        <f t="shared" si="0"/>
        <v>0</v>
      </c>
      <c r="G21" s="7"/>
    </row>
    <row r="22" spans="1:7" ht="15.75" customHeight="1" x14ac:dyDescent="0.35">
      <c r="A22" s="17" t="s">
        <v>22</v>
      </c>
      <c r="B22" s="42"/>
      <c r="C22" s="6">
        <v>0</v>
      </c>
      <c r="D22" s="6">
        <v>0</v>
      </c>
      <c r="E22" s="42">
        <f t="shared" si="1"/>
        <v>0</v>
      </c>
      <c r="F22" s="42">
        <f t="shared" si="0"/>
        <v>0</v>
      </c>
      <c r="G22" s="7"/>
    </row>
    <row r="23" spans="1:7" ht="15.75" customHeight="1" x14ac:dyDescent="0.35">
      <c r="A23" s="17" t="s">
        <v>23</v>
      </c>
      <c r="B23" s="42"/>
      <c r="C23" s="6">
        <v>0</v>
      </c>
      <c r="D23" s="6">
        <v>0</v>
      </c>
      <c r="E23" s="42">
        <f t="shared" si="1"/>
        <v>0</v>
      </c>
      <c r="F23" s="42">
        <f t="shared" si="0"/>
        <v>0</v>
      </c>
      <c r="G23" s="7"/>
    </row>
    <row r="24" spans="1:7" ht="15.75" customHeight="1" x14ac:dyDescent="0.35">
      <c r="A24" s="17" t="s">
        <v>24</v>
      </c>
      <c r="B24" s="42"/>
      <c r="C24" s="6">
        <v>0</v>
      </c>
      <c r="D24" s="6">
        <v>0</v>
      </c>
      <c r="E24" s="42">
        <f t="shared" si="1"/>
        <v>0</v>
      </c>
      <c r="F24" s="42">
        <f t="shared" si="0"/>
        <v>0</v>
      </c>
      <c r="G24" s="7"/>
    </row>
    <row r="25" spans="1:7" ht="15.75" customHeight="1" x14ac:dyDescent="0.35">
      <c r="A25" s="17" t="s">
        <v>25</v>
      </c>
      <c r="B25" s="42"/>
      <c r="C25" s="6">
        <v>0</v>
      </c>
      <c r="D25" s="6">
        <v>0</v>
      </c>
      <c r="E25" s="42">
        <f t="shared" si="1"/>
        <v>0</v>
      </c>
      <c r="F25" s="42">
        <f t="shared" si="0"/>
        <v>0</v>
      </c>
      <c r="G25" s="7"/>
    </row>
    <row r="26" spans="1:7" ht="15.75" customHeight="1" x14ac:dyDescent="0.35">
      <c r="A26" s="17" t="s">
        <v>27</v>
      </c>
      <c r="B26" s="42"/>
      <c r="C26" s="6">
        <v>0</v>
      </c>
      <c r="D26" s="6">
        <v>0</v>
      </c>
      <c r="E26" s="42">
        <f t="shared" si="1"/>
        <v>0</v>
      </c>
      <c r="F26" s="42">
        <f t="shared" si="0"/>
        <v>0</v>
      </c>
      <c r="G26" s="7"/>
    </row>
    <row r="27" spans="1:7" ht="15.75" customHeight="1" x14ac:dyDescent="0.35">
      <c r="A27" s="17" t="s">
        <v>28</v>
      </c>
      <c r="B27" s="42"/>
      <c r="C27" s="6">
        <v>0</v>
      </c>
      <c r="D27" s="6">
        <v>0</v>
      </c>
      <c r="E27" s="42">
        <f t="shared" si="1"/>
        <v>0</v>
      </c>
      <c r="F27" s="42">
        <f t="shared" si="0"/>
        <v>0</v>
      </c>
      <c r="G27" s="7"/>
    </row>
    <row r="28" spans="1:7" ht="15.75" customHeight="1" x14ac:dyDescent="0.35">
      <c r="A28" s="17" t="s">
        <v>29</v>
      </c>
      <c r="B28" s="42"/>
      <c r="C28" s="6">
        <v>0</v>
      </c>
      <c r="D28" s="6">
        <v>0</v>
      </c>
      <c r="E28" s="42">
        <f t="shared" si="1"/>
        <v>0</v>
      </c>
      <c r="F28" s="42">
        <f t="shared" si="0"/>
        <v>0</v>
      </c>
      <c r="G28" s="7"/>
    </row>
    <row r="29" spans="1:7" ht="15.75" customHeight="1" x14ac:dyDescent="0.35">
      <c r="A29" s="17" t="s">
        <v>30</v>
      </c>
      <c r="B29" s="42"/>
      <c r="C29" s="6">
        <v>0</v>
      </c>
      <c r="D29" s="6">
        <v>0</v>
      </c>
      <c r="E29" s="42">
        <f t="shared" si="1"/>
        <v>0</v>
      </c>
      <c r="F29" s="42">
        <f t="shared" si="0"/>
        <v>0</v>
      </c>
      <c r="G29" s="7"/>
    </row>
    <row r="30" spans="1:7" ht="15.75" customHeight="1" x14ac:dyDescent="0.35">
      <c r="A30" s="17" t="s">
        <v>31</v>
      </c>
      <c r="B30" s="42"/>
      <c r="C30" s="6">
        <v>0</v>
      </c>
      <c r="D30" s="6">
        <v>0</v>
      </c>
      <c r="E30" s="42">
        <f t="shared" si="1"/>
        <v>0</v>
      </c>
      <c r="F30" s="42">
        <f t="shared" si="0"/>
        <v>0</v>
      </c>
      <c r="G30" s="7"/>
    </row>
    <row r="31" spans="1:7" ht="15.75" customHeight="1" x14ac:dyDescent="0.35">
      <c r="A31" s="17" t="s">
        <v>32</v>
      </c>
      <c r="B31" s="42"/>
      <c r="C31" s="6">
        <v>0</v>
      </c>
      <c r="D31" s="6">
        <v>0</v>
      </c>
      <c r="E31" s="42">
        <f t="shared" si="1"/>
        <v>0</v>
      </c>
      <c r="F31" s="42">
        <f t="shared" si="0"/>
        <v>0</v>
      </c>
      <c r="G31" s="7"/>
    </row>
    <row r="32" spans="1:7" ht="15.75" customHeight="1" x14ac:dyDescent="0.35">
      <c r="A32" s="17" t="s">
        <v>33</v>
      </c>
      <c r="B32" s="42"/>
      <c r="C32" s="6">
        <v>0</v>
      </c>
      <c r="D32" s="6">
        <v>0</v>
      </c>
      <c r="E32" s="42">
        <f t="shared" si="1"/>
        <v>0</v>
      </c>
      <c r="F32" s="42">
        <f t="shared" si="0"/>
        <v>0</v>
      </c>
      <c r="G32" s="7"/>
    </row>
    <row r="33" spans="1:7" ht="15.75" customHeight="1" x14ac:dyDescent="0.35">
      <c r="A33" s="17" t="s">
        <v>34</v>
      </c>
      <c r="B33" s="42"/>
      <c r="C33" s="6">
        <v>0</v>
      </c>
      <c r="D33" s="6">
        <v>0</v>
      </c>
      <c r="E33" s="42">
        <f t="shared" si="1"/>
        <v>0</v>
      </c>
      <c r="F33" s="42">
        <f t="shared" si="0"/>
        <v>0</v>
      </c>
      <c r="G33" s="7"/>
    </row>
    <row r="34" spans="1:7" ht="15.75" customHeight="1" x14ac:dyDescent="0.35">
      <c r="A34" s="17" t="s">
        <v>35</v>
      </c>
      <c r="B34" s="42"/>
      <c r="C34" s="6">
        <v>0</v>
      </c>
      <c r="D34" s="6">
        <v>0</v>
      </c>
      <c r="E34" s="42">
        <f t="shared" si="1"/>
        <v>0</v>
      </c>
      <c r="F34" s="42">
        <f t="shared" si="0"/>
        <v>0</v>
      </c>
      <c r="G34" s="7"/>
    </row>
    <row r="35" spans="1:7" ht="15.75" customHeight="1" x14ac:dyDescent="0.35">
      <c r="A35" s="17" t="s">
        <v>36</v>
      </c>
      <c r="B35" s="42"/>
      <c r="C35" s="6">
        <v>0</v>
      </c>
      <c r="D35" s="6">
        <v>0</v>
      </c>
      <c r="E35" s="42">
        <f t="shared" si="1"/>
        <v>0</v>
      </c>
      <c r="F35" s="42">
        <f t="shared" si="0"/>
        <v>0</v>
      </c>
      <c r="G35" s="7"/>
    </row>
    <row r="36" spans="1:7" ht="15.75" customHeight="1" x14ac:dyDescent="0.35">
      <c r="A36" s="5" t="s">
        <v>37</v>
      </c>
      <c r="B36" s="42">
        <v>0</v>
      </c>
      <c r="C36" s="6">
        <v>30000000</v>
      </c>
      <c r="D36" s="6">
        <v>0</v>
      </c>
      <c r="E36" s="42">
        <f t="shared" si="1"/>
        <v>0</v>
      </c>
      <c r="F36" s="42">
        <f>IF(C36&gt;0,D36/C36*100,0)</f>
        <v>0</v>
      </c>
      <c r="G36" s="7"/>
    </row>
    <row r="37" spans="1:7" ht="18" customHeight="1" x14ac:dyDescent="0.35">
      <c r="A37" s="10" t="s">
        <v>38</v>
      </c>
      <c r="B37" s="43">
        <f>SUM(B4:B36)</f>
        <v>0</v>
      </c>
      <c r="C37" s="11">
        <f>SUM(C4:C36)</f>
        <v>30000000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3" workbookViewId="0">
      <selection activeCell="D8" sqref="D8"/>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7.75" customHeight="1" x14ac:dyDescent="0.35">
      <c r="A1" s="73" t="s">
        <v>391</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c r="C4" s="6">
        <v>1848000</v>
      </c>
      <c r="D4" s="6">
        <v>1848000</v>
      </c>
      <c r="E4" s="42">
        <f>IF(B4&gt;0,D4/B4*100,0)</f>
        <v>0</v>
      </c>
      <c r="F4" s="42">
        <f t="shared" ref="F4:F35" si="0">IF(C4&gt;0,D4/C4*100,0)</f>
        <v>100</v>
      </c>
      <c r="G4" s="7"/>
    </row>
    <row r="5" spans="1:7" ht="15.75" customHeight="1" x14ac:dyDescent="0.35">
      <c r="A5" s="17" t="s">
        <v>5</v>
      </c>
      <c r="B5" s="42"/>
      <c r="C5" s="6">
        <v>224000</v>
      </c>
      <c r="D5" s="6">
        <v>224000</v>
      </c>
      <c r="E5" s="42">
        <f t="shared" ref="E5:E37" si="1">IF(B5&gt;0,D5/B5*100,0)</f>
        <v>0</v>
      </c>
      <c r="F5" s="42">
        <f t="shared" si="0"/>
        <v>100</v>
      </c>
      <c r="G5" s="7"/>
    </row>
    <row r="6" spans="1:7" ht="15.75" customHeight="1" x14ac:dyDescent="0.35">
      <c r="A6" s="17" t="s">
        <v>6</v>
      </c>
      <c r="B6" s="42"/>
      <c r="C6" s="6">
        <v>112000</v>
      </c>
      <c r="D6" s="6">
        <v>112000</v>
      </c>
      <c r="E6" s="42">
        <f t="shared" si="1"/>
        <v>0</v>
      </c>
      <c r="F6" s="42">
        <f t="shared" si="0"/>
        <v>100</v>
      </c>
      <c r="G6" s="7"/>
    </row>
    <row r="7" spans="1:7" ht="15.75" customHeight="1" x14ac:dyDescent="0.35">
      <c r="A7" s="17" t="s">
        <v>7</v>
      </c>
      <c r="B7" s="42"/>
      <c r="C7" s="6">
        <v>56000</v>
      </c>
      <c r="D7" s="6">
        <v>56000</v>
      </c>
      <c r="E7" s="42">
        <f t="shared" si="1"/>
        <v>0</v>
      </c>
      <c r="F7" s="42">
        <f t="shared" si="0"/>
        <v>100</v>
      </c>
      <c r="G7" s="7"/>
    </row>
    <row r="8" spans="1:7" ht="15.75" customHeight="1" x14ac:dyDescent="0.35">
      <c r="A8" s="17" t="s">
        <v>8</v>
      </c>
      <c r="B8" s="42"/>
      <c r="C8" s="6">
        <v>112000</v>
      </c>
      <c r="D8" s="6">
        <v>112000</v>
      </c>
      <c r="E8" s="42">
        <f t="shared" si="1"/>
        <v>0</v>
      </c>
      <c r="F8" s="42">
        <f t="shared" si="0"/>
        <v>100</v>
      </c>
      <c r="G8" s="7"/>
    </row>
    <row r="9" spans="1:7" ht="15.75" customHeight="1" x14ac:dyDescent="0.35">
      <c r="A9" s="17" t="s">
        <v>9</v>
      </c>
      <c r="B9" s="42"/>
      <c r="C9" s="6">
        <v>56000</v>
      </c>
      <c r="D9" s="6">
        <v>56000</v>
      </c>
      <c r="E9" s="42">
        <f t="shared" si="1"/>
        <v>0</v>
      </c>
      <c r="F9" s="42">
        <f t="shared" si="0"/>
        <v>100</v>
      </c>
      <c r="G9" s="7"/>
    </row>
    <row r="10" spans="1:7" ht="15.75" customHeight="1" x14ac:dyDescent="0.35">
      <c r="A10" s="17" t="s">
        <v>10</v>
      </c>
      <c r="B10" s="42"/>
      <c r="C10" s="6">
        <v>168000</v>
      </c>
      <c r="D10" s="6">
        <v>168000</v>
      </c>
      <c r="E10" s="42">
        <f t="shared" si="1"/>
        <v>0</v>
      </c>
      <c r="F10" s="42">
        <f t="shared" si="0"/>
        <v>100</v>
      </c>
      <c r="G10" s="7"/>
    </row>
    <row r="11" spans="1:7" ht="15.75" customHeight="1" x14ac:dyDescent="0.35">
      <c r="A11" s="17" t="s">
        <v>11</v>
      </c>
      <c r="B11" s="42"/>
      <c r="C11" s="6">
        <v>168000</v>
      </c>
      <c r="D11" s="6">
        <v>168000</v>
      </c>
      <c r="E11" s="42">
        <f t="shared" si="1"/>
        <v>0</v>
      </c>
      <c r="F11" s="42">
        <f t="shared" si="0"/>
        <v>100</v>
      </c>
      <c r="G11" s="7"/>
    </row>
    <row r="12" spans="1:7" ht="15.75" customHeight="1" x14ac:dyDescent="0.35">
      <c r="A12" s="17" t="s">
        <v>12</v>
      </c>
      <c r="B12" s="42"/>
      <c r="C12" s="6">
        <v>56000</v>
      </c>
      <c r="D12" s="6">
        <v>56000</v>
      </c>
      <c r="E12" s="42">
        <f t="shared" si="1"/>
        <v>0</v>
      </c>
      <c r="F12" s="42">
        <f t="shared" si="0"/>
        <v>100</v>
      </c>
      <c r="G12" s="7"/>
    </row>
    <row r="13" spans="1:7" ht="15.75" customHeight="1" x14ac:dyDescent="0.35">
      <c r="A13" s="17" t="s">
        <v>13</v>
      </c>
      <c r="B13" s="42"/>
      <c r="C13" s="6">
        <v>112000</v>
      </c>
      <c r="D13" s="6">
        <v>112000</v>
      </c>
      <c r="E13" s="42">
        <f t="shared" si="1"/>
        <v>0</v>
      </c>
      <c r="F13" s="42">
        <f t="shared" si="0"/>
        <v>100</v>
      </c>
      <c r="G13" s="7"/>
    </row>
    <row r="14" spans="1:7" ht="15.75" customHeight="1" x14ac:dyDescent="0.35">
      <c r="A14" s="17" t="s">
        <v>14</v>
      </c>
      <c r="B14" s="42"/>
      <c r="C14" s="6">
        <v>56000</v>
      </c>
      <c r="D14" s="6">
        <v>56000</v>
      </c>
      <c r="E14" s="42">
        <f t="shared" si="1"/>
        <v>0</v>
      </c>
      <c r="F14" s="42">
        <f t="shared" si="0"/>
        <v>100</v>
      </c>
      <c r="G14" s="7"/>
    </row>
    <row r="15" spans="1:7" ht="15.75" customHeight="1" x14ac:dyDescent="0.35">
      <c r="A15" s="17" t="s">
        <v>15</v>
      </c>
      <c r="B15" s="42"/>
      <c r="C15" s="6">
        <v>112000</v>
      </c>
      <c r="D15" s="6">
        <v>112000</v>
      </c>
      <c r="E15" s="42">
        <f t="shared" si="1"/>
        <v>0</v>
      </c>
      <c r="F15" s="42">
        <f t="shared" si="0"/>
        <v>100</v>
      </c>
      <c r="G15" s="7"/>
    </row>
    <row r="16" spans="1:7" ht="15.75" customHeight="1" x14ac:dyDescent="0.35">
      <c r="A16" s="17" t="s">
        <v>16</v>
      </c>
      <c r="B16" s="42"/>
      <c r="C16" s="6">
        <v>56000</v>
      </c>
      <c r="D16" s="6">
        <v>56000</v>
      </c>
      <c r="E16" s="42">
        <f t="shared" si="1"/>
        <v>0</v>
      </c>
      <c r="F16" s="42">
        <f t="shared" si="0"/>
        <v>100</v>
      </c>
      <c r="G16" s="7"/>
    </row>
    <row r="17" spans="1:7" ht="15.75" customHeight="1" x14ac:dyDescent="0.35">
      <c r="A17" s="17" t="s">
        <v>17</v>
      </c>
      <c r="B17" s="42"/>
      <c r="C17" s="6">
        <v>168000</v>
      </c>
      <c r="D17" s="6">
        <v>167999.46</v>
      </c>
      <c r="E17" s="42">
        <f t="shared" si="1"/>
        <v>0</v>
      </c>
      <c r="F17" s="42">
        <f t="shared" si="0"/>
        <v>99.999678571428561</v>
      </c>
      <c r="G17" s="7"/>
    </row>
    <row r="18" spans="1:7" ht="15.75" customHeight="1" x14ac:dyDescent="0.35">
      <c r="A18" s="17" t="s">
        <v>18</v>
      </c>
      <c r="B18" s="42"/>
      <c r="C18" s="6">
        <v>56000</v>
      </c>
      <c r="D18" s="6">
        <v>55999.99</v>
      </c>
      <c r="E18" s="42">
        <f t="shared" si="1"/>
        <v>0</v>
      </c>
      <c r="F18" s="42">
        <f t="shared" si="0"/>
        <v>99.999982142857135</v>
      </c>
      <c r="G18" s="7"/>
    </row>
    <row r="19" spans="1:7" ht="15.75" customHeight="1" x14ac:dyDescent="0.35">
      <c r="A19" s="17" t="s">
        <v>19</v>
      </c>
      <c r="B19" s="42"/>
      <c r="C19" s="6">
        <v>56000</v>
      </c>
      <c r="D19" s="6">
        <v>56000</v>
      </c>
      <c r="E19" s="42">
        <f t="shared" si="1"/>
        <v>0</v>
      </c>
      <c r="F19" s="42">
        <f t="shared" si="0"/>
        <v>100</v>
      </c>
      <c r="G19" s="7"/>
    </row>
    <row r="20" spans="1:7" ht="15.75" customHeight="1" x14ac:dyDescent="0.35">
      <c r="A20" s="17" t="s">
        <v>20</v>
      </c>
      <c r="B20" s="42"/>
      <c r="C20" s="6">
        <v>56000</v>
      </c>
      <c r="D20" s="6">
        <v>56000</v>
      </c>
      <c r="E20" s="42">
        <f t="shared" si="1"/>
        <v>0</v>
      </c>
      <c r="F20" s="42">
        <f t="shared" si="0"/>
        <v>100</v>
      </c>
      <c r="G20" s="7"/>
    </row>
    <row r="21" spans="1:7" ht="15.75" customHeight="1" x14ac:dyDescent="0.35">
      <c r="A21" s="17" t="s">
        <v>21</v>
      </c>
      <c r="B21" s="42"/>
      <c r="C21" s="6">
        <v>224000</v>
      </c>
      <c r="D21" s="6">
        <v>224000</v>
      </c>
      <c r="E21" s="42">
        <f t="shared" si="1"/>
        <v>0</v>
      </c>
      <c r="F21" s="42">
        <f t="shared" si="0"/>
        <v>100</v>
      </c>
      <c r="G21" s="7"/>
    </row>
    <row r="22" spans="1:7" ht="15.75" customHeight="1" x14ac:dyDescent="0.35">
      <c r="A22" s="17" t="s">
        <v>22</v>
      </c>
      <c r="B22" s="42"/>
      <c r="C22" s="6">
        <v>112000</v>
      </c>
      <c r="D22" s="6">
        <v>112000</v>
      </c>
      <c r="E22" s="42">
        <f t="shared" si="1"/>
        <v>0</v>
      </c>
      <c r="F22" s="42">
        <f t="shared" si="0"/>
        <v>100</v>
      </c>
      <c r="G22" s="7"/>
    </row>
    <row r="23" spans="1:7" ht="15.75" customHeight="1" x14ac:dyDescent="0.35">
      <c r="A23" s="17" t="s">
        <v>23</v>
      </c>
      <c r="B23" s="42"/>
      <c r="C23" s="6">
        <v>56000</v>
      </c>
      <c r="D23" s="6">
        <v>56000</v>
      </c>
      <c r="E23" s="42">
        <f t="shared" si="1"/>
        <v>0</v>
      </c>
      <c r="F23" s="42">
        <f t="shared" si="0"/>
        <v>100</v>
      </c>
      <c r="G23" s="7"/>
    </row>
    <row r="24" spans="1:7" ht="15.75" customHeight="1" x14ac:dyDescent="0.35">
      <c r="A24" s="17" t="s">
        <v>24</v>
      </c>
      <c r="B24" s="42"/>
      <c r="C24" s="6">
        <v>168000</v>
      </c>
      <c r="D24" s="6">
        <v>168000</v>
      </c>
      <c r="E24" s="42">
        <f t="shared" si="1"/>
        <v>0</v>
      </c>
      <c r="F24" s="42">
        <f t="shared" si="0"/>
        <v>100</v>
      </c>
      <c r="G24" s="7"/>
    </row>
    <row r="25" spans="1:7" ht="15.75" customHeight="1" x14ac:dyDescent="0.35">
      <c r="A25" s="17" t="s">
        <v>25</v>
      </c>
      <c r="B25" s="42"/>
      <c r="C25" s="6">
        <v>168000</v>
      </c>
      <c r="D25" s="6">
        <v>168000</v>
      </c>
      <c r="E25" s="42">
        <f t="shared" si="1"/>
        <v>0</v>
      </c>
      <c r="F25" s="42">
        <f t="shared" si="0"/>
        <v>100</v>
      </c>
      <c r="G25" s="7"/>
    </row>
    <row r="26" spans="1:7" ht="15.75" customHeight="1" x14ac:dyDescent="0.35">
      <c r="A26" s="17" t="s">
        <v>27</v>
      </c>
      <c r="B26" s="42"/>
      <c r="C26" s="6">
        <v>168000</v>
      </c>
      <c r="D26" s="6">
        <v>168000</v>
      </c>
      <c r="E26" s="42">
        <f t="shared" si="1"/>
        <v>0</v>
      </c>
      <c r="F26" s="42">
        <f t="shared" si="0"/>
        <v>100</v>
      </c>
      <c r="G26" s="7"/>
    </row>
    <row r="27" spans="1:7" ht="15.75" customHeight="1" x14ac:dyDescent="0.35">
      <c r="A27" s="17" t="s">
        <v>28</v>
      </c>
      <c r="B27" s="42"/>
      <c r="C27" s="6">
        <v>168000</v>
      </c>
      <c r="D27" s="6">
        <v>167999.99</v>
      </c>
      <c r="E27" s="42">
        <f t="shared" si="1"/>
        <v>0</v>
      </c>
      <c r="F27" s="42">
        <f t="shared" si="0"/>
        <v>99.99999404761904</v>
      </c>
      <c r="G27" s="7"/>
    </row>
    <row r="28" spans="1:7" ht="15.75" customHeight="1" x14ac:dyDescent="0.35">
      <c r="A28" s="17" t="s">
        <v>29</v>
      </c>
      <c r="B28" s="42"/>
      <c r="C28" s="6">
        <v>112000</v>
      </c>
      <c r="D28" s="6">
        <v>112000</v>
      </c>
      <c r="E28" s="42">
        <f t="shared" si="1"/>
        <v>0</v>
      </c>
      <c r="F28" s="42">
        <f t="shared" si="0"/>
        <v>100</v>
      </c>
      <c r="G28" s="7"/>
    </row>
    <row r="29" spans="1:7" ht="15.75" customHeight="1" x14ac:dyDescent="0.35">
      <c r="A29" s="17" t="s">
        <v>30</v>
      </c>
      <c r="B29" s="42"/>
      <c r="C29" s="6">
        <v>112000</v>
      </c>
      <c r="D29" s="6">
        <v>112000</v>
      </c>
      <c r="E29" s="42">
        <f t="shared" si="1"/>
        <v>0</v>
      </c>
      <c r="F29" s="42">
        <f t="shared" si="0"/>
        <v>100</v>
      </c>
      <c r="G29" s="7"/>
    </row>
    <row r="30" spans="1:7" ht="15.75" customHeight="1" x14ac:dyDescent="0.35">
      <c r="A30" s="17" t="s">
        <v>31</v>
      </c>
      <c r="B30" s="42"/>
      <c r="C30" s="6">
        <v>112000</v>
      </c>
      <c r="D30" s="6">
        <v>112000</v>
      </c>
      <c r="E30" s="42">
        <f t="shared" si="1"/>
        <v>0</v>
      </c>
      <c r="F30" s="42">
        <f t="shared" si="0"/>
        <v>100</v>
      </c>
      <c r="G30" s="7"/>
    </row>
    <row r="31" spans="1:7" ht="15.75" customHeight="1" x14ac:dyDescent="0.35">
      <c r="A31" s="17" t="s">
        <v>32</v>
      </c>
      <c r="B31" s="42"/>
      <c r="C31" s="6">
        <v>0</v>
      </c>
      <c r="D31" s="6">
        <v>0</v>
      </c>
      <c r="E31" s="42">
        <f t="shared" si="1"/>
        <v>0</v>
      </c>
      <c r="F31" s="42">
        <f t="shared" si="0"/>
        <v>0</v>
      </c>
      <c r="G31" s="7"/>
    </row>
    <row r="32" spans="1:7" ht="15.75" customHeight="1" x14ac:dyDescent="0.35">
      <c r="A32" s="17" t="s">
        <v>33</v>
      </c>
      <c r="B32" s="42"/>
      <c r="C32" s="6">
        <v>112000</v>
      </c>
      <c r="D32" s="6">
        <v>112000</v>
      </c>
      <c r="E32" s="42">
        <f t="shared" si="1"/>
        <v>0</v>
      </c>
      <c r="F32" s="42">
        <f t="shared" si="0"/>
        <v>100</v>
      </c>
      <c r="G32" s="7"/>
    </row>
    <row r="33" spans="1:7" ht="15.75" customHeight="1" x14ac:dyDescent="0.35">
      <c r="A33" s="17" t="s">
        <v>34</v>
      </c>
      <c r="B33" s="42"/>
      <c r="C33" s="6">
        <v>112000</v>
      </c>
      <c r="D33" s="6">
        <v>112000</v>
      </c>
      <c r="E33" s="42">
        <f t="shared" si="1"/>
        <v>0</v>
      </c>
      <c r="F33" s="42">
        <f t="shared" si="0"/>
        <v>100</v>
      </c>
      <c r="G33" s="7"/>
    </row>
    <row r="34" spans="1:7" ht="15.75" customHeight="1" x14ac:dyDescent="0.35">
      <c r="A34" s="17" t="s">
        <v>35</v>
      </c>
      <c r="B34" s="42"/>
      <c r="C34" s="6">
        <v>56000</v>
      </c>
      <c r="D34" s="6">
        <v>56000</v>
      </c>
      <c r="E34" s="42">
        <f t="shared" si="1"/>
        <v>0</v>
      </c>
      <c r="F34" s="42">
        <f t="shared" si="0"/>
        <v>100</v>
      </c>
      <c r="G34" s="7"/>
    </row>
    <row r="35" spans="1:7" ht="15.75" customHeight="1" x14ac:dyDescent="0.35">
      <c r="A35" s="17" t="s">
        <v>36</v>
      </c>
      <c r="B35" s="42"/>
      <c r="C35" s="6">
        <v>224000</v>
      </c>
      <c r="D35" s="6">
        <v>224000</v>
      </c>
      <c r="E35" s="42">
        <f t="shared" si="1"/>
        <v>0</v>
      </c>
      <c r="F35" s="42">
        <f t="shared" si="0"/>
        <v>100</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5376000</v>
      </c>
      <c r="D37" s="11">
        <f>SUM(D4:D36)</f>
        <v>5375999.4400000004</v>
      </c>
      <c r="E37" s="46">
        <f t="shared" si="1"/>
        <v>0</v>
      </c>
      <c r="F37" s="46">
        <f>IF(C37&gt;0,D37/C37*100,0)</f>
        <v>99.999989583333331</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workbookViewId="0">
      <selection activeCell="D9" sqref="D9"/>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77.5" customHeight="1" x14ac:dyDescent="0.35">
      <c r="A1" s="73" t="s">
        <v>390</v>
      </c>
      <c r="B1" s="73"/>
      <c r="C1" s="73"/>
      <c r="D1" s="73"/>
      <c r="E1" s="73"/>
      <c r="F1" s="73"/>
    </row>
    <row r="2" spans="1:7" ht="15.5" x14ac:dyDescent="0.35">
      <c r="A2" s="2" t="s">
        <v>0</v>
      </c>
      <c r="B2" s="2"/>
      <c r="C2" s="71" t="s">
        <v>1</v>
      </c>
      <c r="D2" s="71"/>
      <c r="E2" s="71"/>
    </row>
    <row r="3" spans="1:7" ht="37"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333333.33</v>
      </c>
      <c r="D6" s="6">
        <v>333333.33</v>
      </c>
      <c r="E6" s="42">
        <f t="shared" si="1"/>
        <v>0</v>
      </c>
      <c r="F6" s="42">
        <f t="shared" si="0"/>
        <v>100</v>
      </c>
      <c r="G6" s="7"/>
    </row>
    <row r="7" spans="1:7" ht="15.75" customHeight="1" x14ac:dyDescent="0.35">
      <c r="A7" s="17" t="s">
        <v>7</v>
      </c>
      <c r="B7" s="6">
        <v>0</v>
      </c>
      <c r="C7" s="6">
        <v>166666.67000000001</v>
      </c>
      <c r="D7" s="6">
        <v>166666.67000000001</v>
      </c>
      <c r="E7" s="42">
        <f t="shared" si="1"/>
        <v>0</v>
      </c>
      <c r="F7" s="42">
        <f t="shared" si="0"/>
        <v>100</v>
      </c>
      <c r="G7" s="7"/>
    </row>
    <row r="8" spans="1:7" ht="15.75" customHeight="1" x14ac:dyDescent="0.35">
      <c r="A8" s="17" t="s">
        <v>8</v>
      </c>
      <c r="B8" s="6">
        <v>0</v>
      </c>
      <c r="C8" s="6">
        <v>166666.67000000001</v>
      </c>
      <c r="D8" s="6">
        <v>166666.67000000001</v>
      </c>
      <c r="E8" s="42">
        <f t="shared" si="1"/>
        <v>0</v>
      </c>
      <c r="F8" s="42">
        <f t="shared" si="0"/>
        <v>100</v>
      </c>
      <c r="G8" s="7"/>
    </row>
    <row r="9" spans="1:7" ht="15.75" customHeight="1" x14ac:dyDescent="0.35">
      <c r="A9" s="17" t="s">
        <v>9</v>
      </c>
      <c r="B9" s="6">
        <v>0</v>
      </c>
      <c r="C9" s="6">
        <v>166666.67000000001</v>
      </c>
      <c r="D9" s="6">
        <v>166666.23000000001</v>
      </c>
      <c r="E9" s="42">
        <f t="shared" si="1"/>
        <v>0</v>
      </c>
      <c r="F9" s="42">
        <f t="shared" si="0"/>
        <v>99.999736000005285</v>
      </c>
      <c r="G9" s="7"/>
    </row>
    <row r="10" spans="1:7" ht="15.75" customHeight="1" x14ac:dyDescent="0.35">
      <c r="A10" s="17" t="s">
        <v>10</v>
      </c>
      <c r="B10" s="6">
        <v>0</v>
      </c>
      <c r="C10" s="6">
        <v>166666.67000000001</v>
      </c>
      <c r="D10" s="6">
        <v>166666.66999999998</v>
      </c>
      <c r="E10" s="42">
        <f t="shared" si="1"/>
        <v>0</v>
      </c>
      <c r="F10" s="42">
        <f t="shared" si="0"/>
        <v>99.999999999999972</v>
      </c>
      <c r="G10" s="7"/>
    </row>
    <row r="11" spans="1:7" ht="15.75" customHeight="1" x14ac:dyDescent="0.35">
      <c r="A11" s="17" t="s">
        <v>11</v>
      </c>
      <c r="B11" s="6">
        <v>0</v>
      </c>
      <c r="C11" s="6">
        <v>333333.33</v>
      </c>
      <c r="D11" s="6">
        <v>333333.32</v>
      </c>
      <c r="E11" s="42">
        <f t="shared" si="1"/>
        <v>0</v>
      </c>
      <c r="F11" s="42">
        <f t="shared" si="0"/>
        <v>99.999996999999965</v>
      </c>
      <c r="G11" s="7"/>
    </row>
    <row r="12" spans="1:7" ht="15.75" customHeight="1" x14ac:dyDescent="0.35">
      <c r="A12" s="17" t="s">
        <v>12</v>
      </c>
      <c r="B12" s="6">
        <v>0</v>
      </c>
      <c r="C12" s="6">
        <v>166666.67000000001</v>
      </c>
      <c r="D12" s="6">
        <v>166666.67000000001</v>
      </c>
      <c r="E12" s="42">
        <f t="shared" si="1"/>
        <v>0</v>
      </c>
      <c r="F12" s="42">
        <f t="shared" si="0"/>
        <v>100</v>
      </c>
      <c r="G12" s="7"/>
    </row>
    <row r="13" spans="1:7" ht="15.75" customHeight="1" x14ac:dyDescent="0.35">
      <c r="A13" s="17" t="s">
        <v>13</v>
      </c>
      <c r="B13" s="6">
        <v>0</v>
      </c>
      <c r="C13" s="6">
        <v>166666.67000000001</v>
      </c>
      <c r="D13" s="6">
        <v>166666.67000000001</v>
      </c>
      <c r="E13" s="42">
        <f t="shared" si="1"/>
        <v>0</v>
      </c>
      <c r="F13" s="42">
        <f t="shared" si="0"/>
        <v>100</v>
      </c>
      <c r="G13" s="7"/>
    </row>
    <row r="14" spans="1:7" ht="15.75" customHeight="1" x14ac:dyDescent="0.35">
      <c r="A14" s="17" t="s">
        <v>14</v>
      </c>
      <c r="B14" s="6">
        <v>0</v>
      </c>
      <c r="C14" s="6">
        <v>166666.67000000001</v>
      </c>
      <c r="D14" s="6">
        <v>166666.67000000001</v>
      </c>
      <c r="E14" s="42">
        <f t="shared" si="1"/>
        <v>0</v>
      </c>
      <c r="F14" s="42">
        <f t="shared" si="0"/>
        <v>100</v>
      </c>
      <c r="G14" s="7"/>
    </row>
    <row r="15" spans="1:7" ht="15.75" customHeight="1" x14ac:dyDescent="0.35">
      <c r="A15" s="17" t="s">
        <v>15</v>
      </c>
      <c r="B15" s="6">
        <v>0</v>
      </c>
      <c r="C15" s="6">
        <v>333333.33</v>
      </c>
      <c r="D15" s="6">
        <v>333333.33</v>
      </c>
      <c r="E15" s="42">
        <f t="shared" si="1"/>
        <v>0</v>
      </c>
      <c r="F15" s="42">
        <f t="shared" si="0"/>
        <v>100</v>
      </c>
      <c r="G15" s="7"/>
    </row>
    <row r="16" spans="1:7" ht="15.75" customHeight="1" x14ac:dyDescent="0.35">
      <c r="A16" s="17" t="s">
        <v>16</v>
      </c>
      <c r="B16" s="6">
        <v>0</v>
      </c>
      <c r="C16" s="6">
        <v>166666.67000000001</v>
      </c>
      <c r="D16" s="6">
        <v>166666.66999999998</v>
      </c>
      <c r="E16" s="42">
        <f t="shared" si="1"/>
        <v>0</v>
      </c>
      <c r="F16" s="42">
        <f t="shared" si="0"/>
        <v>99.999999999999972</v>
      </c>
      <c r="G16" s="7"/>
    </row>
    <row r="17" spans="1:7" ht="15.75" customHeight="1" x14ac:dyDescent="0.35">
      <c r="A17" s="17" t="s">
        <v>17</v>
      </c>
      <c r="B17" s="6">
        <v>0</v>
      </c>
      <c r="C17" s="6">
        <v>333333.33</v>
      </c>
      <c r="D17" s="6">
        <v>333333.14</v>
      </c>
      <c r="E17" s="42">
        <f t="shared" si="1"/>
        <v>0</v>
      </c>
      <c r="F17" s="42">
        <f t="shared" si="0"/>
        <v>99.999942999999419</v>
      </c>
      <c r="G17" s="7"/>
    </row>
    <row r="18" spans="1:7" ht="15.75" customHeight="1" x14ac:dyDescent="0.35">
      <c r="A18" s="17" t="s">
        <v>18</v>
      </c>
      <c r="B18" s="6">
        <v>0</v>
      </c>
      <c r="C18" s="6">
        <v>166666.67000000001</v>
      </c>
      <c r="D18" s="6">
        <v>166236.25</v>
      </c>
      <c r="E18" s="42">
        <f t="shared" si="1"/>
        <v>0</v>
      </c>
      <c r="F18" s="42">
        <f t="shared" si="0"/>
        <v>99.741748005165036</v>
      </c>
      <c r="G18" s="7"/>
    </row>
    <row r="19" spans="1:7" ht="15.75" customHeight="1" x14ac:dyDescent="0.35">
      <c r="A19" s="17" t="s">
        <v>19</v>
      </c>
      <c r="B19" s="6">
        <v>0</v>
      </c>
      <c r="C19" s="6">
        <v>166666.67000000001</v>
      </c>
      <c r="D19" s="6">
        <v>166666.67000000001</v>
      </c>
      <c r="E19" s="42">
        <f t="shared" si="1"/>
        <v>0</v>
      </c>
      <c r="F19" s="42">
        <f t="shared" si="0"/>
        <v>100</v>
      </c>
      <c r="G19" s="7"/>
    </row>
    <row r="20" spans="1:7" ht="15.75" customHeight="1" x14ac:dyDescent="0.35">
      <c r="A20" s="17" t="s">
        <v>20</v>
      </c>
      <c r="B20" s="6">
        <v>0</v>
      </c>
      <c r="C20" s="6">
        <v>166666.67000000001</v>
      </c>
      <c r="D20" s="6">
        <v>166666.67000000001</v>
      </c>
      <c r="E20" s="42">
        <f t="shared" si="1"/>
        <v>0</v>
      </c>
      <c r="F20" s="42">
        <f t="shared" si="0"/>
        <v>100</v>
      </c>
      <c r="G20" s="7"/>
    </row>
    <row r="21" spans="1:7" ht="15.75" customHeight="1" x14ac:dyDescent="0.35">
      <c r="A21" s="17" t="s">
        <v>21</v>
      </c>
      <c r="B21" s="6">
        <v>0</v>
      </c>
      <c r="C21" s="6">
        <v>333333.33</v>
      </c>
      <c r="D21" s="6">
        <v>333333.33</v>
      </c>
      <c r="E21" s="42">
        <f t="shared" si="1"/>
        <v>0</v>
      </c>
      <c r="F21" s="42">
        <f t="shared" si="0"/>
        <v>100</v>
      </c>
      <c r="G21" s="7"/>
    </row>
    <row r="22" spans="1:7" ht="15.75" customHeight="1" x14ac:dyDescent="0.35">
      <c r="A22" s="17" t="s">
        <v>22</v>
      </c>
      <c r="B22" s="6">
        <v>0</v>
      </c>
      <c r="C22" s="6">
        <v>333333.33</v>
      </c>
      <c r="D22" s="6">
        <v>333333.33</v>
      </c>
      <c r="E22" s="42">
        <f t="shared" si="1"/>
        <v>0</v>
      </c>
      <c r="F22" s="42">
        <f t="shared" si="0"/>
        <v>100</v>
      </c>
      <c r="G22" s="7"/>
    </row>
    <row r="23" spans="1:7" ht="15.75" customHeight="1" x14ac:dyDescent="0.35">
      <c r="A23" s="17" t="s">
        <v>23</v>
      </c>
      <c r="B23" s="6">
        <v>0</v>
      </c>
      <c r="C23" s="6">
        <v>166666.67000000001</v>
      </c>
      <c r="D23" s="6">
        <v>166666.67000000001</v>
      </c>
      <c r="E23" s="42">
        <f t="shared" si="1"/>
        <v>0</v>
      </c>
      <c r="F23" s="42">
        <f t="shared" si="0"/>
        <v>100</v>
      </c>
      <c r="G23" s="7"/>
    </row>
    <row r="24" spans="1:7" ht="15.75" customHeight="1" x14ac:dyDescent="0.35">
      <c r="A24" s="17" t="s">
        <v>24</v>
      </c>
      <c r="B24" s="6">
        <v>0</v>
      </c>
      <c r="C24" s="6">
        <v>166666.67000000001</v>
      </c>
      <c r="D24" s="6">
        <v>166666.67000000001</v>
      </c>
      <c r="E24" s="42">
        <f t="shared" si="1"/>
        <v>0</v>
      </c>
      <c r="F24" s="42">
        <f t="shared" si="0"/>
        <v>100</v>
      </c>
      <c r="G24" s="7"/>
    </row>
    <row r="25" spans="1:7" ht="15.75" customHeight="1" x14ac:dyDescent="0.35">
      <c r="A25" s="17" t="s">
        <v>25</v>
      </c>
      <c r="B25" s="6">
        <v>0</v>
      </c>
      <c r="C25" s="6">
        <v>333333.33</v>
      </c>
      <c r="D25" s="6">
        <v>333333.33</v>
      </c>
      <c r="E25" s="42">
        <f t="shared" si="1"/>
        <v>0</v>
      </c>
      <c r="F25" s="42">
        <f t="shared" si="0"/>
        <v>100</v>
      </c>
      <c r="G25" s="7"/>
    </row>
    <row r="26" spans="1:7" ht="15.75" customHeight="1" x14ac:dyDescent="0.35">
      <c r="A26" s="17" t="s">
        <v>27</v>
      </c>
      <c r="B26" s="6">
        <v>0</v>
      </c>
      <c r="C26" s="6">
        <v>166666.67000000001</v>
      </c>
      <c r="D26" s="6">
        <v>166666.67000000001</v>
      </c>
      <c r="E26" s="42">
        <f t="shared" si="1"/>
        <v>0</v>
      </c>
      <c r="F26" s="42">
        <f t="shared" si="0"/>
        <v>100</v>
      </c>
      <c r="G26" s="7"/>
    </row>
    <row r="27" spans="1:7" ht="15.75" customHeight="1" x14ac:dyDescent="0.35">
      <c r="A27" s="17" t="s">
        <v>28</v>
      </c>
      <c r="B27" s="6">
        <v>0</v>
      </c>
      <c r="C27" s="6">
        <v>333333.33</v>
      </c>
      <c r="D27" s="6">
        <v>333333.33</v>
      </c>
      <c r="E27" s="42">
        <f t="shared" si="1"/>
        <v>0</v>
      </c>
      <c r="F27" s="42">
        <f t="shared" si="0"/>
        <v>100</v>
      </c>
      <c r="G27" s="7"/>
    </row>
    <row r="28" spans="1:7" ht="15.75" customHeight="1" x14ac:dyDescent="0.35">
      <c r="A28" s="17" t="s">
        <v>29</v>
      </c>
      <c r="B28" s="6">
        <v>0</v>
      </c>
      <c r="C28" s="6">
        <v>333333.33</v>
      </c>
      <c r="D28" s="6">
        <v>333333.33</v>
      </c>
      <c r="E28" s="42">
        <f t="shared" si="1"/>
        <v>0</v>
      </c>
      <c r="F28" s="42">
        <f t="shared" si="0"/>
        <v>100</v>
      </c>
      <c r="G28" s="7"/>
    </row>
    <row r="29" spans="1:7" ht="15.75" customHeight="1" x14ac:dyDescent="0.35">
      <c r="A29" s="17" t="s">
        <v>30</v>
      </c>
      <c r="B29" s="6">
        <v>0</v>
      </c>
      <c r="C29" s="6">
        <v>166666.67000000001</v>
      </c>
      <c r="D29" s="6">
        <v>166666.67000000001</v>
      </c>
      <c r="E29" s="42">
        <f t="shared" si="1"/>
        <v>0</v>
      </c>
      <c r="F29" s="42">
        <f t="shared" si="0"/>
        <v>100</v>
      </c>
      <c r="G29" s="7"/>
    </row>
    <row r="30" spans="1:7" ht="15.75" customHeight="1" x14ac:dyDescent="0.35">
      <c r="A30" s="17" t="s">
        <v>31</v>
      </c>
      <c r="B30" s="6">
        <v>0</v>
      </c>
      <c r="C30" s="6">
        <v>166666.67000000001</v>
      </c>
      <c r="D30" s="6">
        <v>166666.67000000001</v>
      </c>
      <c r="E30" s="42">
        <f t="shared" si="1"/>
        <v>0</v>
      </c>
      <c r="F30" s="42">
        <f t="shared" si="0"/>
        <v>100</v>
      </c>
      <c r="G30" s="7"/>
    </row>
    <row r="31" spans="1:7" ht="15.75" customHeight="1" x14ac:dyDescent="0.35">
      <c r="A31" s="17" t="s">
        <v>32</v>
      </c>
      <c r="B31" s="6">
        <v>0</v>
      </c>
      <c r="C31" s="6">
        <v>333333.33</v>
      </c>
      <c r="D31" s="6">
        <v>333333.33</v>
      </c>
      <c r="E31" s="42">
        <f t="shared" si="1"/>
        <v>0</v>
      </c>
      <c r="F31" s="42">
        <f t="shared" si="0"/>
        <v>100</v>
      </c>
      <c r="G31" s="7"/>
    </row>
    <row r="32" spans="1:7" ht="15.75" customHeight="1" x14ac:dyDescent="0.35">
      <c r="A32" s="17" t="s">
        <v>33</v>
      </c>
      <c r="B32" s="6">
        <v>0</v>
      </c>
      <c r="C32" s="6">
        <v>166666.66</v>
      </c>
      <c r="D32" s="6">
        <v>166666.66</v>
      </c>
      <c r="E32" s="42">
        <f t="shared" si="1"/>
        <v>0</v>
      </c>
      <c r="F32" s="42">
        <f t="shared" si="0"/>
        <v>100</v>
      </c>
      <c r="G32" s="7"/>
    </row>
    <row r="33" spans="1:7" ht="15.75" customHeight="1" x14ac:dyDescent="0.35">
      <c r="A33" s="17" t="s">
        <v>34</v>
      </c>
      <c r="B33" s="6">
        <v>0</v>
      </c>
      <c r="C33" s="6">
        <v>166666.66</v>
      </c>
      <c r="D33" s="6">
        <v>166666.66</v>
      </c>
      <c r="E33" s="42">
        <f t="shared" si="1"/>
        <v>0</v>
      </c>
      <c r="F33" s="42">
        <f t="shared" si="0"/>
        <v>100</v>
      </c>
      <c r="G33" s="7"/>
    </row>
    <row r="34" spans="1:7" ht="15.75" customHeight="1" x14ac:dyDescent="0.35">
      <c r="A34" s="17" t="s">
        <v>35</v>
      </c>
      <c r="B34" s="6">
        <v>0</v>
      </c>
      <c r="C34" s="6">
        <v>333333.33</v>
      </c>
      <c r="D34" s="6">
        <v>333333.33</v>
      </c>
      <c r="E34" s="42">
        <f t="shared" si="1"/>
        <v>0</v>
      </c>
      <c r="F34" s="42">
        <f t="shared" si="0"/>
        <v>100</v>
      </c>
      <c r="G34" s="7"/>
    </row>
    <row r="35" spans="1:7" ht="15.75" customHeight="1" x14ac:dyDescent="0.35">
      <c r="A35" s="17" t="s">
        <v>36</v>
      </c>
      <c r="B35" s="6">
        <v>0</v>
      </c>
      <c r="C35" s="6">
        <v>333333.33</v>
      </c>
      <c r="D35" s="6">
        <v>333333.32999999996</v>
      </c>
      <c r="E35" s="42">
        <f t="shared" si="1"/>
        <v>0</v>
      </c>
      <c r="F35" s="42">
        <f t="shared" si="0"/>
        <v>99.999999999999972</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7000000</v>
      </c>
      <c r="D37" s="11">
        <f>SUM(D4:D36)</f>
        <v>6999568.9400000004</v>
      </c>
      <c r="E37" s="46">
        <f t="shared" si="1"/>
        <v>0</v>
      </c>
      <c r="F37" s="46">
        <f>IF(C37&gt;0,D37/C37*100,0)</f>
        <v>99.993842000000015</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6" workbookViewId="0">
      <selection activeCell="B4" sqref="B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9" customHeight="1" x14ac:dyDescent="0.35">
      <c r="A1" s="73" t="s">
        <v>388</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0</v>
      </c>
      <c r="C4" s="6">
        <v>101710965</v>
      </c>
      <c r="D4" s="6">
        <v>82170408.849999994</v>
      </c>
      <c r="E4" s="42">
        <f>IF(B4&gt;0,D4/B4*100,0)</f>
        <v>0</v>
      </c>
      <c r="F4" s="42">
        <f t="shared" ref="F4:F35" si="0">IF(C4&gt;0,D4/C4*100,0)</f>
        <v>80.788151847738348</v>
      </c>
      <c r="G4" s="7"/>
    </row>
    <row r="5" spans="1:7" ht="15.75" customHeight="1" x14ac:dyDescent="0.35">
      <c r="A5" s="17" t="s">
        <v>5</v>
      </c>
      <c r="B5" s="42">
        <v>0</v>
      </c>
      <c r="C5" s="6">
        <v>12293300</v>
      </c>
      <c r="D5" s="6">
        <v>11673595.439999999</v>
      </c>
      <c r="E5" s="42">
        <f t="shared" ref="E5:E37" si="1">IF(B5&gt;0,D5/B5*100,0)</f>
        <v>0</v>
      </c>
      <c r="F5" s="42">
        <f t="shared" si="0"/>
        <v>94.959005637217018</v>
      </c>
      <c r="G5" s="7"/>
    </row>
    <row r="6" spans="1:7" ht="15.75" customHeight="1" x14ac:dyDescent="0.35">
      <c r="A6" s="17" t="s">
        <v>6</v>
      </c>
      <c r="B6" s="42">
        <v>0</v>
      </c>
      <c r="C6" s="6">
        <v>7105447</v>
      </c>
      <c r="D6" s="6">
        <v>6580145.7000000002</v>
      </c>
      <c r="E6" s="42">
        <f t="shared" si="1"/>
        <v>0</v>
      </c>
      <c r="F6" s="42">
        <f t="shared" si="0"/>
        <v>92.607061878021184</v>
      </c>
      <c r="G6" s="7"/>
    </row>
    <row r="7" spans="1:7" ht="15.75" customHeight="1" x14ac:dyDescent="0.35">
      <c r="A7" s="17" t="s">
        <v>7</v>
      </c>
      <c r="B7" s="42">
        <v>0</v>
      </c>
      <c r="C7" s="6">
        <v>2821270</v>
      </c>
      <c r="D7" s="6">
        <v>2821270</v>
      </c>
      <c r="E7" s="42">
        <f t="shared" si="1"/>
        <v>0</v>
      </c>
      <c r="F7" s="42">
        <f t="shared" si="0"/>
        <v>100</v>
      </c>
      <c r="G7" s="7"/>
    </row>
    <row r="8" spans="1:7" ht="15.75" customHeight="1" x14ac:dyDescent="0.35">
      <c r="A8" s="17" t="s">
        <v>8</v>
      </c>
      <c r="B8" s="42">
        <v>0</v>
      </c>
      <c r="C8" s="6">
        <v>5011254</v>
      </c>
      <c r="D8" s="6">
        <v>4285107.99</v>
      </c>
      <c r="E8" s="42">
        <f t="shared" si="1"/>
        <v>0</v>
      </c>
      <c r="F8" s="42">
        <f t="shared" si="0"/>
        <v>85.509694579440605</v>
      </c>
      <c r="G8" s="7"/>
    </row>
    <row r="9" spans="1:7" ht="15.75" customHeight="1" x14ac:dyDescent="0.35">
      <c r="A9" s="17" t="s">
        <v>9</v>
      </c>
      <c r="B9" s="42">
        <v>0</v>
      </c>
      <c r="C9" s="6">
        <v>2952020</v>
      </c>
      <c r="D9" s="6">
        <v>2426572.58</v>
      </c>
      <c r="E9" s="42">
        <f t="shared" si="1"/>
        <v>0</v>
      </c>
      <c r="F9" s="42">
        <f t="shared" si="0"/>
        <v>82.200411243826267</v>
      </c>
      <c r="G9" s="7"/>
    </row>
    <row r="10" spans="1:7" ht="15.75" customHeight="1" x14ac:dyDescent="0.35">
      <c r="A10" s="17" t="s">
        <v>10</v>
      </c>
      <c r="B10" s="42">
        <v>0</v>
      </c>
      <c r="C10" s="6">
        <v>3251792</v>
      </c>
      <c r="D10" s="6">
        <v>2679363.17</v>
      </c>
      <c r="E10" s="42">
        <f t="shared" si="1"/>
        <v>0</v>
      </c>
      <c r="F10" s="42">
        <f t="shared" si="0"/>
        <v>82.396511523492279</v>
      </c>
      <c r="G10" s="7"/>
    </row>
    <row r="11" spans="1:7" ht="15.75" customHeight="1" x14ac:dyDescent="0.35">
      <c r="A11" s="17" t="s">
        <v>11</v>
      </c>
      <c r="B11" s="42">
        <v>0</v>
      </c>
      <c r="C11" s="6">
        <v>13886117</v>
      </c>
      <c r="D11" s="6">
        <v>9212899.5399999991</v>
      </c>
      <c r="E11" s="42">
        <f t="shared" si="1"/>
        <v>0</v>
      </c>
      <c r="F11" s="42">
        <f t="shared" si="0"/>
        <v>66.346117780802217</v>
      </c>
      <c r="G11" s="7"/>
    </row>
    <row r="12" spans="1:7" ht="15.75" customHeight="1" x14ac:dyDescent="0.35">
      <c r="A12" s="17" t="s">
        <v>12</v>
      </c>
      <c r="B12" s="42">
        <v>0</v>
      </c>
      <c r="C12" s="6">
        <v>2154643</v>
      </c>
      <c r="D12" s="6">
        <v>1866838.91</v>
      </c>
      <c r="E12" s="42">
        <f t="shared" si="1"/>
        <v>0</v>
      </c>
      <c r="F12" s="42">
        <f t="shared" si="0"/>
        <v>86.642609007617494</v>
      </c>
      <c r="G12" s="7"/>
    </row>
    <row r="13" spans="1:7" ht="15.75" customHeight="1" x14ac:dyDescent="0.35">
      <c r="A13" s="17" t="s">
        <v>13</v>
      </c>
      <c r="B13" s="42">
        <v>0</v>
      </c>
      <c r="C13" s="6">
        <v>1020391</v>
      </c>
      <c r="D13" s="6">
        <v>1020391</v>
      </c>
      <c r="E13" s="42">
        <f t="shared" si="1"/>
        <v>0</v>
      </c>
      <c r="F13" s="42">
        <f t="shared" si="0"/>
        <v>100</v>
      </c>
      <c r="G13" s="7"/>
    </row>
    <row r="14" spans="1:7" ht="15.75" customHeight="1" x14ac:dyDescent="0.35">
      <c r="A14" s="17" t="s">
        <v>14</v>
      </c>
      <c r="B14" s="42">
        <v>0</v>
      </c>
      <c r="C14" s="6">
        <v>2814739</v>
      </c>
      <c r="D14" s="6">
        <v>2459597.12</v>
      </c>
      <c r="E14" s="42">
        <f t="shared" si="1"/>
        <v>0</v>
      </c>
      <c r="F14" s="42">
        <f t="shared" si="0"/>
        <v>87.382777586127887</v>
      </c>
      <c r="G14" s="7"/>
    </row>
    <row r="15" spans="1:7" ht="15.75" customHeight="1" x14ac:dyDescent="0.35">
      <c r="A15" s="17" t="s">
        <v>15</v>
      </c>
      <c r="B15" s="42">
        <v>0</v>
      </c>
      <c r="C15" s="6">
        <v>10788285</v>
      </c>
      <c r="D15" s="6">
        <v>9075366.7100000009</v>
      </c>
      <c r="E15" s="42">
        <f t="shared" si="1"/>
        <v>0</v>
      </c>
      <c r="F15" s="42">
        <f t="shared" si="0"/>
        <v>84.122422702032821</v>
      </c>
      <c r="G15" s="7"/>
    </row>
    <row r="16" spans="1:7" ht="15.75" customHeight="1" x14ac:dyDescent="0.35">
      <c r="A16" s="17" t="s">
        <v>16</v>
      </c>
      <c r="B16" s="42">
        <v>0</v>
      </c>
      <c r="C16" s="6">
        <v>654050</v>
      </c>
      <c r="D16" s="6">
        <v>654049.99</v>
      </c>
      <c r="E16" s="42">
        <f t="shared" si="1"/>
        <v>0</v>
      </c>
      <c r="F16" s="42">
        <f t="shared" si="0"/>
        <v>99.999998471064899</v>
      </c>
      <c r="G16" s="7"/>
    </row>
    <row r="17" spans="1:7" ht="15.75" customHeight="1" x14ac:dyDescent="0.35">
      <c r="A17" s="17" t="s">
        <v>17</v>
      </c>
      <c r="B17" s="42">
        <v>0</v>
      </c>
      <c r="C17" s="6">
        <v>5779599</v>
      </c>
      <c r="D17" s="6">
        <v>5091691.8600000003</v>
      </c>
      <c r="E17" s="42">
        <f t="shared" si="1"/>
        <v>0</v>
      </c>
      <c r="F17" s="42">
        <f t="shared" si="0"/>
        <v>88.097666637425888</v>
      </c>
      <c r="G17" s="7"/>
    </row>
    <row r="18" spans="1:7" ht="15.75" customHeight="1" x14ac:dyDescent="0.35">
      <c r="A18" s="17" t="s">
        <v>18</v>
      </c>
      <c r="B18" s="42">
        <v>0</v>
      </c>
      <c r="C18" s="6">
        <v>1537004</v>
      </c>
      <c r="D18" s="6">
        <v>1383330.4999999998</v>
      </c>
      <c r="E18" s="42">
        <f t="shared" si="1"/>
        <v>0</v>
      </c>
      <c r="F18" s="42">
        <f t="shared" si="0"/>
        <v>90.001750158099767</v>
      </c>
      <c r="G18" s="7"/>
    </row>
    <row r="19" spans="1:7" ht="15.75" customHeight="1" x14ac:dyDescent="0.35">
      <c r="A19" s="17" t="s">
        <v>19</v>
      </c>
      <c r="B19" s="42">
        <v>0</v>
      </c>
      <c r="C19" s="6">
        <v>5947990</v>
      </c>
      <c r="D19" s="6">
        <v>4444900.92</v>
      </c>
      <c r="E19" s="42">
        <f t="shared" si="1"/>
        <v>0</v>
      </c>
      <c r="F19" s="42">
        <f t="shared" si="0"/>
        <v>74.729461885443655</v>
      </c>
      <c r="G19" s="7"/>
    </row>
    <row r="20" spans="1:7" ht="15.75" customHeight="1" x14ac:dyDescent="0.35">
      <c r="A20" s="17" t="s">
        <v>20</v>
      </c>
      <c r="B20" s="42">
        <v>0</v>
      </c>
      <c r="C20" s="6">
        <v>2024738</v>
      </c>
      <c r="D20" s="6">
        <v>1839958.22</v>
      </c>
      <c r="E20" s="42">
        <f t="shared" si="1"/>
        <v>0</v>
      </c>
      <c r="F20" s="42">
        <f t="shared" si="0"/>
        <v>90.873891831930848</v>
      </c>
      <c r="G20" s="7"/>
    </row>
    <row r="21" spans="1:7" ht="15.75" customHeight="1" x14ac:dyDescent="0.35">
      <c r="A21" s="17" t="s">
        <v>21</v>
      </c>
      <c r="B21" s="42">
        <v>0</v>
      </c>
      <c r="C21" s="6">
        <v>3404512</v>
      </c>
      <c r="D21" s="6">
        <v>3404512</v>
      </c>
      <c r="E21" s="42">
        <f t="shared" si="1"/>
        <v>0</v>
      </c>
      <c r="F21" s="42">
        <f t="shared" si="0"/>
        <v>100</v>
      </c>
      <c r="G21" s="7"/>
    </row>
    <row r="22" spans="1:7" ht="15.75" customHeight="1" x14ac:dyDescent="0.35">
      <c r="A22" s="17" t="s">
        <v>22</v>
      </c>
      <c r="B22" s="42">
        <v>0</v>
      </c>
      <c r="C22" s="6">
        <v>2015112</v>
      </c>
      <c r="D22" s="6">
        <v>1885622.25</v>
      </c>
      <c r="E22" s="42">
        <f t="shared" si="1"/>
        <v>0</v>
      </c>
      <c r="F22" s="42">
        <f t="shared" si="0"/>
        <v>93.5740668508748</v>
      </c>
      <c r="G22" s="7"/>
    </row>
    <row r="23" spans="1:7" ht="15.75" customHeight="1" x14ac:dyDescent="0.35">
      <c r="A23" s="17" t="s">
        <v>23</v>
      </c>
      <c r="B23" s="42">
        <v>0</v>
      </c>
      <c r="C23" s="6">
        <v>1768036</v>
      </c>
      <c r="D23" s="6">
        <v>1549292.67</v>
      </c>
      <c r="E23" s="42">
        <f t="shared" si="1"/>
        <v>0</v>
      </c>
      <c r="F23" s="42">
        <f t="shared" si="0"/>
        <v>87.627891626641087</v>
      </c>
      <c r="G23" s="7"/>
    </row>
    <row r="24" spans="1:7" ht="15.75" customHeight="1" x14ac:dyDescent="0.35">
      <c r="A24" s="17" t="s">
        <v>24</v>
      </c>
      <c r="B24" s="42">
        <v>0</v>
      </c>
      <c r="C24" s="6">
        <v>1113445</v>
      </c>
      <c r="D24" s="6">
        <v>1034421.78</v>
      </c>
      <c r="E24" s="42">
        <f t="shared" si="1"/>
        <v>0</v>
      </c>
      <c r="F24" s="42">
        <f t="shared" si="0"/>
        <v>92.902817831145683</v>
      </c>
      <c r="G24" s="7"/>
    </row>
    <row r="25" spans="1:7" ht="15.75" customHeight="1" x14ac:dyDescent="0.35">
      <c r="A25" s="17" t="s">
        <v>25</v>
      </c>
      <c r="B25" s="42">
        <v>0</v>
      </c>
      <c r="C25" s="6">
        <v>1537004</v>
      </c>
      <c r="D25" s="6">
        <v>1351600.65</v>
      </c>
      <c r="E25" s="42">
        <f t="shared" si="1"/>
        <v>0</v>
      </c>
      <c r="F25" s="42">
        <f t="shared" si="0"/>
        <v>87.937354099273648</v>
      </c>
      <c r="G25" s="7"/>
    </row>
    <row r="26" spans="1:7" ht="15.75" customHeight="1" x14ac:dyDescent="0.35">
      <c r="A26" s="17" t="s">
        <v>27</v>
      </c>
      <c r="B26" s="42">
        <v>0</v>
      </c>
      <c r="C26" s="6">
        <v>4591242</v>
      </c>
      <c r="D26" s="6">
        <v>3443431.5</v>
      </c>
      <c r="E26" s="42">
        <f t="shared" si="1"/>
        <v>0</v>
      </c>
      <c r="F26" s="42">
        <f t="shared" si="0"/>
        <v>75</v>
      </c>
      <c r="G26" s="7"/>
    </row>
    <row r="27" spans="1:7" ht="15.75" customHeight="1" x14ac:dyDescent="0.35">
      <c r="A27" s="17" t="s">
        <v>28</v>
      </c>
      <c r="B27" s="42">
        <v>0</v>
      </c>
      <c r="C27" s="6">
        <v>3387725</v>
      </c>
      <c r="D27" s="6">
        <v>3038256.8</v>
      </c>
      <c r="E27" s="42">
        <f t="shared" si="1"/>
        <v>0</v>
      </c>
      <c r="F27" s="42">
        <f t="shared" si="0"/>
        <v>89.684280748880141</v>
      </c>
      <c r="G27" s="7"/>
    </row>
    <row r="28" spans="1:7" ht="15.75" customHeight="1" x14ac:dyDescent="0.35">
      <c r="A28" s="17" t="s">
        <v>29</v>
      </c>
      <c r="B28" s="42">
        <v>0</v>
      </c>
      <c r="C28" s="6">
        <v>4543072</v>
      </c>
      <c r="D28" s="6">
        <v>3833299.45</v>
      </c>
      <c r="E28" s="42">
        <f t="shared" si="1"/>
        <v>0</v>
      </c>
      <c r="F28" s="42">
        <f t="shared" si="0"/>
        <v>84.376814851272457</v>
      </c>
      <c r="G28" s="7"/>
    </row>
    <row r="29" spans="1:7" ht="15.75" customHeight="1" x14ac:dyDescent="0.35">
      <c r="A29" s="17" t="s">
        <v>30</v>
      </c>
      <c r="B29" s="42">
        <v>0</v>
      </c>
      <c r="C29" s="6">
        <v>551910</v>
      </c>
      <c r="D29" s="6">
        <v>514032.49</v>
      </c>
      <c r="E29" s="42">
        <f t="shared" si="1"/>
        <v>0</v>
      </c>
      <c r="F29" s="42">
        <f t="shared" si="0"/>
        <v>93.137013281150914</v>
      </c>
      <c r="G29" s="7"/>
    </row>
    <row r="30" spans="1:7" ht="15.75" customHeight="1" x14ac:dyDescent="0.35">
      <c r="A30" s="17" t="s">
        <v>31</v>
      </c>
      <c r="B30" s="42">
        <v>0</v>
      </c>
      <c r="C30" s="6">
        <v>1920875</v>
      </c>
      <c r="D30" s="6">
        <v>1837513.36</v>
      </c>
      <c r="E30" s="42">
        <f t="shared" si="1"/>
        <v>0</v>
      </c>
      <c r="F30" s="42">
        <f t="shared" si="0"/>
        <v>95.660225678401773</v>
      </c>
      <c r="G30" s="7"/>
    </row>
    <row r="31" spans="1:7" ht="15.75" customHeight="1" x14ac:dyDescent="0.35">
      <c r="A31" s="17" t="s">
        <v>32</v>
      </c>
      <c r="B31" s="42">
        <v>0</v>
      </c>
      <c r="C31" s="6">
        <v>0</v>
      </c>
      <c r="D31" s="6">
        <v>0</v>
      </c>
      <c r="E31" s="42">
        <f t="shared" si="1"/>
        <v>0</v>
      </c>
      <c r="F31" s="42">
        <f t="shared" si="0"/>
        <v>0</v>
      </c>
      <c r="G31" s="7"/>
    </row>
    <row r="32" spans="1:7" ht="15.75" customHeight="1" x14ac:dyDescent="0.35">
      <c r="A32" s="17" t="s">
        <v>33</v>
      </c>
      <c r="B32" s="42">
        <v>0</v>
      </c>
      <c r="C32" s="6">
        <v>1710278</v>
      </c>
      <c r="D32" s="6">
        <v>1694110.71</v>
      </c>
      <c r="E32" s="42">
        <f t="shared" si="1"/>
        <v>0</v>
      </c>
      <c r="F32" s="42">
        <f t="shared" si="0"/>
        <v>99.054698125100131</v>
      </c>
      <c r="G32" s="7"/>
    </row>
    <row r="33" spans="1:7" ht="15.75" customHeight="1" x14ac:dyDescent="0.35">
      <c r="A33" s="17" t="s">
        <v>34</v>
      </c>
      <c r="B33" s="42">
        <v>0</v>
      </c>
      <c r="C33" s="6">
        <v>2868646</v>
      </c>
      <c r="D33" s="6">
        <v>2768646</v>
      </c>
      <c r="E33" s="42">
        <f t="shared" si="1"/>
        <v>0</v>
      </c>
      <c r="F33" s="42">
        <f t="shared" si="0"/>
        <v>96.514034844313315</v>
      </c>
      <c r="G33" s="7"/>
    </row>
    <row r="34" spans="1:7" ht="15.75" customHeight="1" x14ac:dyDescent="0.35">
      <c r="A34" s="17" t="s">
        <v>35</v>
      </c>
      <c r="B34" s="42">
        <v>0</v>
      </c>
      <c r="C34" s="6">
        <v>3838575</v>
      </c>
      <c r="D34" s="6">
        <v>3514669.48</v>
      </c>
      <c r="E34" s="42">
        <f t="shared" si="1"/>
        <v>0</v>
      </c>
      <c r="F34" s="42">
        <f t="shared" si="0"/>
        <v>91.561829064170951</v>
      </c>
      <c r="G34" s="7"/>
    </row>
    <row r="35" spans="1:7" ht="15.75" customHeight="1" x14ac:dyDescent="0.35">
      <c r="A35" s="17" t="s">
        <v>36</v>
      </c>
      <c r="B35" s="42">
        <v>0</v>
      </c>
      <c r="C35" s="6">
        <v>6517953</v>
      </c>
      <c r="D35" s="6">
        <v>6053495.5199999996</v>
      </c>
      <c r="E35" s="42">
        <f t="shared" si="1"/>
        <v>0</v>
      </c>
      <c r="F35" s="42">
        <f t="shared" si="0"/>
        <v>92.874181817512337</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221521989</v>
      </c>
      <c r="D37" s="11">
        <f>SUM(D4:D36)</f>
        <v>185608393.16000003</v>
      </c>
      <c r="E37" s="46">
        <f t="shared" si="1"/>
        <v>0</v>
      </c>
      <c r="F37" s="46">
        <f>IF(C37&gt;0,D37/C37*100,0)</f>
        <v>83.787796416002763</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 sqref="B4:D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9" customHeight="1" x14ac:dyDescent="0.35">
      <c r="A1" s="73" t="s">
        <v>389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32061086.960000001</v>
      </c>
      <c r="C4" s="6">
        <v>26549386.960000001</v>
      </c>
      <c r="D4" s="6">
        <v>26070068.159999996</v>
      </c>
      <c r="E4" s="42">
        <f>IF(B4&gt;0,D4/B4*100,0)</f>
        <v>81.313737717393948</v>
      </c>
      <c r="F4" s="42">
        <f t="shared" ref="F4:F35" si="0">IF(C4&gt;0,D4/C4*100,0)</f>
        <v>98.194614434140576</v>
      </c>
      <c r="G4" s="7"/>
    </row>
    <row r="5" spans="1:7" ht="15.75" customHeight="1" x14ac:dyDescent="0.35">
      <c r="A5" s="17" t="s">
        <v>5</v>
      </c>
      <c r="B5" s="42">
        <v>0</v>
      </c>
      <c r="C5" s="6">
        <v>0</v>
      </c>
      <c r="D5" s="6">
        <v>0</v>
      </c>
      <c r="E5" s="42">
        <f t="shared" ref="E5:E37" si="1">IF(B5&gt;0,D5/B5*100,0)</f>
        <v>0</v>
      </c>
      <c r="F5" s="42">
        <f t="shared" si="0"/>
        <v>0</v>
      </c>
      <c r="G5" s="7"/>
    </row>
    <row r="6" spans="1:7" ht="15.75" customHeight="1" x14ac:dyDescent="0.35">
      <c r="A6" s="17" t="s">
        <v>6</v>
      </c>
      <c r="B6" s="42">
        <v>0</v>
      </c>
      <c r="C6" s="6">
        <v>0</v>
      </c>
      <c r="D6" s="6">
        <v>0</v>
      </c>
      <c r="E6" s="42">
        <f t="shared" si="1"/>
        <v>0</v>
      </c>
      <c r="F6" s="42">
        <f t="shared" si="0"/>
        <v>0</v>
      </c>
      <c r="G6" s="7"/>
    </row>
    <row r="7" spans="1:7" ht="15.75" customHeight="1" x14ac:dyDescent="0.35">
      <c r="A7" s="17" t="s">
        <v>7</v>
      </c>
      <c r="B7" s="42">
        <v>0</v>
      </c>
      <c r="C7" s="6">
        <v>0</v>
      </c>
      <c r="D7" s="6">
        <v>0</v>
      </c>
      <c r="E7" s="42">
        <f t="shared" si="1"/>
        <v>0</v>
      </c>
      <c r="F7" s="42">
        <f t="shared" si="0"/>
        <v>0</v>
      </c>
      <c r="G7" s="7"/>
    </row>
    <row r="8" spans="1:7" ht="15.75" customHeight="1" x14ac:dyDescent="0.35">
      <c r="A8" s="17" t="s">
        <v>8</v>
      </c>
      <c r="B8" s="42">
        <v>0</v>
      </c>
      <c r="C8" s="6">
        <v>0</v>
      </c>
      <c r="D8" s="6">
        <v>0</v>
      </c>
      <c r="E8" s="42">
        <f t="shared" si="1"/>
        <v>0</v>
      </c>
      <c r="F8" s="42">
        <f t="shared" si="0"/>
        <v>0</v>
      </c>
      <c r="G8" s="7"/>
    </row>
    <row r="9" spans="1:7" ht="15.75" customHeight="1" x14ac:dyDescent="0.35">
      <c r="A9" s="17" t="s">
        <v>9</v>
      </c>
      <c r="B9" s="42">
        <v>0</v>
      </c>
      <c r="C9" s="6">
        <v>0</v>
      </c>
      <c r="D9" s="6">
        <v>0</v>
      </c>
      <c r="E9" s="42">
        <f t="shared" si="1"/>
        <v>0</v>
      </c>
      <c r="F9" s="42">
        <f t="shared" si="0"/>
        <v>0</v>
      </c>
      <c r="G9" s="7"/>
    </row>
    <row r="10" spans="1:7" ht="15.75" customHeight="1" x14ac:dyDescent="0.35">
      <c r="A10" s="17" t="s">
        <v>10</v>
      </c>
      <c r="B10" s="42">
        <v>0</v>
      </c>
      <c r="C10" s="6">
        <v>0</v>
      </c>
      <c r="D10" s="6">
        <v>0</v>
      </c>
      <c r="E10" s="42">
        <f t="shared" si="1"/>
        <v>0</v>
      </c>
      <c r="F10" s="42">
        <f t="shared" si="0"/>
        <v>0</v>
      </c>
      <c r="G10" s="7"/>
    </row>
    <row r="11" spans="1:7" ht="15.75" customHeight="1" x14ac:dyDescent="0.35">
      <c r="A11" s="17" t="s">
        <v>11</v>
      </c>
      <c r="B11" s="42">
        <v>0</v>
      </c>
      <c r="C11" s="6">
        <v>0</v>
      </c>
      <c r="D11" s="6">
        <v>0</v>
      </c>
      <c r="E11" s="42">
        <f t="shared" si="1"/>
        <v>0</v>
      </c>
      <c r="F11" s="42">
        <f t="shared" si="0"/>
        <v>0</v>
      </c>
      <c r="G11" s="7"/>
    </row>
    <row r="12" spans="1:7" ht="15.75" customHeight="1" x14ac:dyDescent="0.35">
      <c r="A12" s="17" t="s">
        <v>12</v>
      </c>
      <c r="B12" s="42">
        <v>0</v>
      </c>
      <c r="C12" s="6">
        <v>0</v>
      </c>
      <c r="D12" s="6">
        <v>0</v>
      </c>
      <c r="E12" s="42">
        <f t="shared" si="1"/>
        <v>0</v>
      </c>
      <c r="F12" s="42">
        <f t="shared" si="0"/>
        <v>0</v>
      </c>
      <c r="G12" s="7"/>
    </row>
    <row r="13" spans="1:7" ht="15.75" customHeight="1" x14ac:dyDescent="0.35">
      <c r="A13" s="17" t="s">
        <v>13</v>
      </c>
      <c r="B13" s="42">
        <v>0</v>
      </c>
      <c r="C13" s="6">
        <v>0</v>
      </c>
      <c r="D13" s="6">
        <v>0</v>
      </c>
      <c r="E13" s="42">
        <f t="shared" si="1"/>
        <v>0</v>
      </c>
      <c r="F13" s="42">
        <f t="shared" si="0"/>
        <v>0</v>
      </c>
      <c r="G13" s="7"/>
    </row>
    <row r="14" spans="1:7" ht="15.75" customHeight="1" x14ac:dyDescent="0.35">
      <c r="A14" s="17" t="s">
        <v>14</v>
      </c>
      <c r="B14" s="42">
        <v>0</v>
      </c>
      <c r="C14" s="6">
        <v>0</v>
      </c>
      <c r="D14" s="6">
        <v>0</v>
      </c>
      <c r="E14" s="42">
        <f t="shared" si="1"/>
        <v>0</v>
      </c>
      <c r="F14" s="42">
        <f t="shared" si="0"/>
        <v>0</v>
      </c>
      <c r="G14" s="7"/>
    </row>
    <row r="15" spans="1:7" ht="15.75" customHeight="1" x14ac:dyDescent="0.35">
      <c r="A15" s="17" t="s">
        <v>15</v>
      </c>
      <c r="B15" s="42">
        <v>0</v>
      </c>
      <c r="C15" s="6">
        <v>0</v>
      </c>
      <c r="D15" s="6">
        <v>0</v>
      </c>
      <c r="E15" s="42">
        <f t="shared" si="1"/>
        <v>0</v>
      </c>
      <c r="F15" s="42">
        <f t="shared" si="0"/>
        <v>0</v>
      </c>
      <c r="G15" s="7"/>
    </row>
    <row r="16" spans="1:7" ht="15.75" customHeight="1" x14ac:dyDescent="0.35">
      <c r="A16" s="17" t="s">
        <v>16</v>
      </c>
      <c r="B16" s="42">
        <v>0</v>
      </c>
      <c r="C16" s="6">
        <v>0</v>
      </c>
      <c r="D16" s="6">
        <v>0</v>
      </c>
      <c r="E16" s="42">
        <f t="shared" si="1"/>
        <v>0</v>
      </c>
      <c r="F16" s="42">
        <f t="shared" si="0"/>
        <v>0</v>
      </c>
      <c r="G16" s="7"/>
    </row>
    <row r="17" spans="1:7" ht="15.75" customHeight="1" x14ac:dyDescent="0.35">
      <c r="A17" s="17" t="s">
        <v>17</v>
      </c>
      <c r="B17" s="42">
        <v>0</v>
      </c>
      <c r="C17" s="6">
        <v>0</v>
      </c>
      <c r="D17" s="6">
        <v>0</v>
      </c>
      <c r="E17" s="42">
        <f t="shared" si="1"/>
        <v>0</v>
      </c>
      <c r="F17" s="42">
        <f t="shared" si="0"/>
        <v>0</v>
      </c>
      <c r="G17" s="7"/>
    </row>
    <row r="18" spans="1:7" ht="15.75" customHeight="1" x14ac:dyDescent="0.35">
      <c r="A18" s="17" t="s">
        <v>18</v>
      </c>
      <c r="B18" s="42">
        <v>0</v>
      </c>
      <c r="C18" s="6">
        <v>0</v>
      </c>
      <c r="D18" s="6">
        <v>0</v>
      </c>
      <c r="E18" s="42">
        <f t="shared" si="1"/>
        <v>0</v>
      </c>
      <c r="F18" s="42">
        <f t="shared" si="0"/>
        <v>0</v>
      </c>
      <c r="G18" s="7"/>
    </row>
    <row r="19" spans="1:7" ht="15.75" customHeight="1" x14ac:dyDescent="0.35">
      <c r="A19" s="17" t="s">
        <v>19</v>
      </c>
      <c r="B19" s="42">
        <v>0</v>
      </c>
      <c r="C19" s="6">
        <v>0</v>
      </c>
      <c r="D19" s="6">
        <v>0</v>
      </c>
      <c r="E19" s="42">
        <f t="shared" si="1"/>
        <v>0</v>
      </c>
      <c r="F19" s="42">
        <f t="shared" si="0"/>
        <v>0</v>
      </c>
      <c r="G19" s="7"/>
    </row>
    <row r="20" spans="1:7" ht="15.75" customHeight="1" x14ac:dyDescent="0.35">
      <c r="A20" s="17" t="s">
        <v>20</v>
      </c>
      <c r="B20" s="42">
        <v>0</v>
      </c>
      <c r="C20" s="6">
        <v>0</v>
      </c>
      <c r="D20" s="6">
        <v>0</v>
      </c>
      <c r="E20" s="42">
        <f t="shared" si="1"/>
        <v>0</v>
      </c>
      <c r="F20" s="42">
        <f t="shared" si="0"/>
        <v>0</v>
      </c>
      <c r="G20" s="7"/>
    </row>
    <row r="21" spans="1:7" ht="15.75" customHeight="1" x14ac:dyDescent="0.35">
      <c r="A21" s="17" t="s">
        <v>21</v>
      </c>
      <c r="B21" s="42">
        <v>0</v>
      </c>
      <c r="C21" s="6">
        <v>0</v>
      </c>
      <c r="D21" s="6">
        <v>0</v>
      </c>
      <c r="E21" s="42">
        <f t="shared" si="1"/>
        <v>0</v>
      </c>
      <c r="F21" s="42">
        <f t="shared" si="0"/>
        <v>0</v>
      </c>
      <c r="G21" s="7"/>
    </row>
    <row r="22" spans="1:7" ht="15.75" customHeight="1" x14ac:dyDescent="0.35">
      <c r="A22" s="17" t="s">
        <v>22</v>
      </c>
      <c r="B22" s="42">
        <v>0</v>
      </c>
      <c r="C22" s="6">
        <v>0</v>
      </c>
      <c r="D22" s="6">
        <v>0</v>
      </c>
      <c r="E22" s="42">
        <f t="shared" si="1"/>
        <v>0</v>
      </c>
      <c r="F22" s="42">
        <f t="shared" si="0"/>
        <v>0</v>
      </c>
      <c r="G22" s="7"/>
    </row>
    <row r="23" spans="1:7" ht="15.75" customHeight="1" x14ac:dyDescent="0.35">
      <c r="A23" s="17" t="s">
        <v>23</v>
      </c>
      <c r="B23" s="42">
        <v>0</v>
      </c>
      <c r="C23" s="6">
        <v>0</v>
      </c>
      <c r="D23" s="6">
        <v>0</v>
      </c>
      <c r="E23" s="42">
        <f t="shared" si="1"/>
        <v>0</v>
      </c>
      <c r="F23" s="42">
        <f t="shared" si="0"/>
        <v>0</v>
      </c>
      <c r="G23" s="7"/>
    </row>
    <row r="24" spans="1:7" ht="15.75" customHeight="1" x14ac:dyDescent="0.35">
      <c r="A24" s="17" t="s">
        <v>24</v>
      </c>
      <c r="B24" s="42">
        <v>0</v>
      </c>
      <c r="C24" s="6">
        <v>0</v>
      </c>
      <c r="D24" s="6">
        <v>0</v>
      </c>
      <c r="E24" s="42">
        <f t="shared" si="1"/>
        <v>0</v>
      </c>
      <c r="F24" s="42">
        <f t="shared" si="0"/>
        <v>0</v>
      </c>
      <c r="G24" s="7"/>
    </row>
    <row r="25" spans="1:7" ht="15.75" customHeight="1" x14ac:dyDescent="0.35">
      <c r="A25" s="17" t="s">
        <v>25</v>
      </c>
      <c r="B25" s="42">
        <v>0</v>
      </c>
      <c r="C25" s="6">
        <v>0</v>
      </c>
      <c r="D25" s="6">
        <v>0</v>
      </c>
      <c r="E25" s="42">
        <f t="shared" si="1"/>
        <v>0</v>
      </c>
      <c r="F25" s="42">
        <f t="shared" si="0"/>
        <v>0</v>
      </c>
      <c r="G25" s="7"/>
    </row>
    <row r="26" spans="1:7" ht="15.75" customHeight="1" x14ac:dyDescent="0.35">
      <c r="A26" s="17" t="s">
        <v>27</v>
      </c>
      <c r="B26" s="42">
        <v>0</v>
      </c>
      <c r="C26" s="6">
        <v>0</v>
      </c>
      <c r="D26" s="6">
        <v>0</v>
      </c>
      <c r="E26" s="42">
        <f t="shared" si="1"/>
        <v>0</v>
      </c>
      <c r="F26" s="42">
        <f t="shared" si="0"/>
        <v>0</v>
      </c>
      <c r="G26" s="7"/>
    </row>
    <row r="27" spans="1:7" ht="15.75" customHeight="1" x14ac:dyDescent="0.35">
      <c r="A27" s="17" t="s">
        <v>28</v>
      </c>
      <c r="B27" s="42">
        <v>0</v>
      </c>
      <c r="C27" s="6">
        <v>0</v>
      </c>
      <c r="D27" s="6">
        <v>0</v>
      </c>
      <c r="E27" s="42">
        <f t="shared" si="1"/>
        <v>0</v>
      </c>
      <c r="F27" s="42">
        <f t="shared" si="0"/>
        <v>0</v>
      </c>
      <c r="G27" s="7"/>
    </row>
    <row r="28" spans="1:7" ht="15.75" customHeight="1" x14ac:dyDescent="0.35">
      <c r="A28" s="17" t="s">
        <v>29</v>
      </c>
      <c r="B28" s="42">
        <v>0</v>
      </c>
      <c r="C28" s="6">
        <v>0</v>
      </c>
      <c r="D28" s="6">
        <v>0</v>
      </c>
      <c r="E28" s="42">
        <f t="shared" si="1"/>
        <v>0</v>
      </c>
      <c r="F28" s="42">
        <f t="shared" si="0"/>
        <v>0</v>
      </c>
      <c r="G28" s="7"/>
    </row>
    <row r="29" spans="1:7" ht="15.75" customHeight="1" x14ac:dyDescent="0.35">
      <c r="A29" s="17" t="s">
        <v>30</v>
      </c>
      <c r="B29" s="42">
        <v>0</v>
      </c>
      <c r="C29" s="6">
        <v>0</v>
      </c>
      <c r="D29" s="6">
        <v>0</v>
      </c>
      <c r="E29" s="42">
        <f t="shared" si="1"/>
        <v>0</v>
      </c>
      <c r="F29" s="42">
        <f t="shared" si="0"/>
        <v>0</v>
      </c>
      <c r="G29" s="7"/>
    </row>
    <row r="30" spans="1:7" ht="15.75" customHeight="1" x14ac:dyDescent="0.35">
      <c r="A30" s="17" t="s">
        <v>31</v>
      </c>
      <c r="B30" s="42">
        <v>0</v>
      </c>
      <c r="C30" s="6">
        <v>0</v>
      </c>
      <c r="D30" s="6">
        <v>0</v>
      </c>
      <c r="E30" s="42">
        <f t="shared" si="1"/>
        <v>0</v>
      </c>
      <c r="F30" s="42">
        <f t="shared" si="0"/>
        <v>0</v>
      </c>
      <c r="G30" s="7"/>
    </row>
    <row r="31" spans="1:7" ht="15.75" customHeight="1" x14ac:dyDescent="0.35">
      <c r="A31" s="17" t="s">
        <v>32</v>
      </c>
      <c r="B31" s="42">
        <v>0</v>
      </c>
      <c r="C31" s="6">
        <v>0</v>
      </c>
      <c r="D31" s="6">
        <v>0</v>
      </c>
      <c r="E31" s="42">
        <f t="shared" si="1"/>
        <v>0</v>
      </c>
      <c r="F31" s="42">
        <f t="shared" si="0"/>
        <v>0</v>
      </c>
      <c r="G31" s="7"/>
    </row>
    <row r="32" spans="1:7" ht="15.75" customHeight="1" x14ac:dyDescent="0.35">
      <c r="A32" s="17" t="s">
        <v>33</v>
      </c>
      <c r="B32" s="42">
        <v>0</v>
      </c>
      <c r="C32" s="6">
        <v>0</v>
      </c>
      <c r="D32" s="6">
        <v>0</v>
      </c>
      <c r="E32" s="42">
        <f t="shared" si="1"/>
        <v>0</v>
      </c>
      <c r="F32" s="42">
        <f t="shared" si="0"/>
        <v>0</v>
      </c>
      <c r="G32" s="7"/>
    </row>
    <row r="33" spans="1:7" ht="15.75" customHeight="1" x14ac:dyDescent="0.35">
      <c r="A33" s="17" t="s">
        <v>34</v>
      </c>
      <c r="B33" s="42">
        <v>0</v>
      </c>
      <c r="C33" s="6">
        <v>0</v>
      </c>
      <c r="D33" s="6">
        <v>0</v>
      </c>
      <c r="E33" s="42">
        <f t="shared" si="1"/>
        <v>0</v>
      </c>
      <c r="F33" s="42">
        <f t="shared" si="0"/>
        <v>0</v>
      </c>
      <c r="G33" s="7"/>
    </row>
    <row r="34" spans="1:7" ht="15.75" customHeight="1" x14ac:dyDescent="0.35">
      <c r="A34" s="17" t="s">
        <v>35</v>
      </c>
      <c r="B34" s="42">
        <v>0</v>
      </c>
      <c r="C34" s="6">
        <v>0</v>
      </c>
      <c r="D34" s="6">
        <v>0</v>
      </c>
      <c r="E34" s="42">
        <f t="shared" si="1"/>
        <v>0</v>
      </c>
      <c r="F34" s="42">
        <f t="shared" si="0"/>
        <v>0</v>
      </c>
      <c r="G34" s="7"/>
    </row>
    <row r="35" spans="1:7" ht="15.75" customHeight="1" x14ac:dyDescent="0.35">
      <c r="A35" s="17" t="s">
        <v>36</v>
      </c>
      <c r="B35" s="42">
        <v>0</v>
      </c>
      <c r="C35" s="6">
        <v>0</v>
      </c>
      <c r="D35" s="6">
        <v>0</v>
      </c>
      <c r="E35" s="42">
        <f t="shared" si="1"/>
        <v>0</v>
      </c>
      <c r="F35" s="42">
        <f t="shared" si="0"/>
        <v>0</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32061086.960000001</v>
      </c>
      <c r="C37" s="11">
        <f>SUM(C4:C36)</f>
        <v>26549386.960000001</v>
      </c>
      <c r="D37" s="11">
        <f>SUM(D4:D36)</f>
        <v>26070068.159999996</v>
      </c>
      <c r="E37" s="46">
        <f t="shared" si="1"/>
        <v>81.313737717393948</v>
      </c>
      <c r="F37" s="46">
        <f>IF(C37&gt;0,D37/C37*100,0)</f>
        <v>98.194614434140576</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3" workbookViewId="0">
      <selection activeCell="C41" sqref="C4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73.5" customHeight="1" x14ac:dyDescent="0.35">
      <c r="A1" s="73" t="s">
        <v>387</v>
      </c>
      <c r="B1" s="73"/>
      <c r="C1" s="73"/>
      <c r="D1" s="73"/>
      <c r="E1" s="73"/>
      <c r="F1" s="73"/>
    </row>
    <row r="2" spans="1:7" ht="15.5" x14ac:dyDescent="0.35">
      <c r="A2" s="2" t="s">
        <v>0</v>
      </c>
      <c r="B2" s="2"/>
      <c r="C2" s="71" t="s">
        <v>1</v>
      </c>
      <c r="D2" s="71"/>
      <c r="E2" s="71"/>
    </row>
    <row r="3" spans="1:7" ht="37.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2719478.6</v>
      </c>
      <c r="D8" s="6">
        <v>2719478.6</v>
      </c>
      <c r="E8" s="42">
        <f t="shared" si="1"/>
        <v>0</v>
      </c>
      <c r="F8" s="42">
        <f t="shared" si="0"/>
        <v>100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1650914.75</v>
      </c>
      <c r="D10" s="6">
        <v>1650914.75</v>
      </c>
      <c r="E10" s="42">
        <f t="shared" si="1"/>
        <v>0</v>
      </c>
      <c r="F10" s="42">
        <f t="shared" si="0"/>
        <v>100</v>
      </c>
      <c r="G10" s="7"/>
    </row>
    <row r="11" spans="1:7" ht="15.75" customHeight="1" x14ac:dyDescent="0.35">
      <c r="A11" s="17" t="s">
        <v>11</v>
      </c>
      <c r="B11" s="6">
        <v>0</v>
      </c>
      <c r="C11" s="6">
        <v>3705174.68</v>
      </c>
      <c r="D11" s="6">
        <v>3705174.6799999997</v>
      </c>
      <c r="E11" s="42">
        <f t="shared" si="1"/>
        <v>0</v>
      </c>
      <c r="F11" s="42">
        <f t="shared" si="0"/>
        <v>99.999999999999986</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2980976.5</v>
      </c>
      <c r="D13" s="6">
        <v>2980976.5</v>
      </c>
      <c r="E13" s="42">
        <f t="shared" si="1"/>
        <v>0</v>
      </c>
      <c r="F13" s="42">
        <f t="shared" si="0"/>
        <v>100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2118520.2599999998</v>
      </c>
      <c r="D15" s="6">
        <v>2118520.2599999998</v>
      </c>
      <c r="E15" s="42">
        <f t="shared" si="1"/>
        <v>0</v>
      </c>
      <c r="F15" s="42">
        <f t="shared" si="0"/>
        <v>100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2816973.2</v>
      </c>
      <c r="D17" s="6">
        <v>2816973.2</v>
      </c>
      <c r="E17" s="42">
        <f t="shared" si="1"/>
        <v>0</v>
      </c>
      <c r="F17" s="42">
        <f t="shared" si="0"/>
        <v>100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2761564.5</v>
      </c>
      <c r="D22" s="6">
        <v>2761564.5</v>
      </c>
      <c r="E22" s="42">
        <f t="shared" si="1"/>
        <v>0</v>
      </c>
      <c r="F22" s="42">
        <f t="shared" si="0"/>
        <v>100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2742810.55</v>
      </c>
      <c r="D33" s="6">
        <v>2742810.55</v>
      </c>
      <c r="E33" s="42">
        <f t="shared" si="1"/>
        <v>0</v>
      </c>
      <c r="F33" s="42">
        <f t="shared" si="0"/>
        <v>100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42">
        <v>21496413.039999999</v>
      </c>
      <c r="C36" s="6">
        <v>0</v>
      </c>
      <c r="D36" s="6">
        <v>0</v>
      </c>
      <c r="E36" s="42">
        <f t="shared" si="1"/>
        <v>0</v>
      </c>
      <c r="F36" s="42">
        <f>IF(C36&gt;0,D36/C36*100,0)</f>
        <v>0</v>
      </c>
      <c r="G36" s="7"/>
    </row>
    <row r="37" spans="1:7" ht="18" customHeight="1" x14ac:dyDescent="0.35">
      <c r="A37" s="10" t="s">
        <v>38</v>
      </c>
      <c r="B37" s="43">
        <f>SUM(B4:B36)</f>
        <v>21496413.039999999</v>
      </c>
      <c r="C37" s="11">
        <f>SUM(C4:C36)</f>
        <v>21496413.039999999</v>
      </c>
      <c r="D37" s="11">
        <f>SUM(D4:D36)</f>
        <v>21496413.039999999</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9" workbookViewId="0">
      <selection sqref="A1:F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6.5" customHeight="1" x14ac:dyDescent="0.35">
      <c r="A1" s="73" t="s">
        <v>386</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141304347.83000001</v>
      </c>
      <c r="C4" s="6">
        <v>93704366.730000019</v>
      </c>
      <c r="D4" s="6">
        <v>93704366.730000004</v>
      </c>
      <c r="E4" s="42">
        <f>IF(B4&gt;0,D4/B4*100,0)</f>
        <v>66.313859530163612</v>
      </c>
      <c r="F4" s="42">
        <f t="shared" ref="F4:F35" si="0">IF(C4&gt;0,D4/C4*100,0)</f>
        <v>99.999999999999986</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6">
        <v>0</v>
      </c>
      <c r="C36" s="6">
        <v>0</v>
      </c>
      <c r="D36" s="6">
        <v>0</v>
      </c>
      <c r="E36" s="42">
        <f t="shared" si="1"/>
        <v>0</v>
      </c>
      <c r="F36" s="42">
        <f>IF(C36&gt;0,D36/C36*100,0)</f>
        <v>0</v>
      </c>
      <c r="G36" s="7"/>
    </row>
    <row r="37" spans="1:7" ht="18" customHeight="1" x14ac:dyDescent="0.35">
      <c r="A37" s="10" t="s">
        <v>38</v>
      </c>
      <c r="B37" s="43">
        <f>SUM(B4:B36)</f>
        <v>141304347.83000001</v>
      </c>
      <c r="C37" s="11">
        <f>SUM(C4:C36)</f>
        <v>93704366.730000019</v>
      </c>
      <c r="D37" s="11">
        <f>SUM(D4:D36)</f>
        <v>93704366.730000004</v>
      </c>
      <c r="E37" s="46">
        <f t="shared" si="1"/>
        <v>66.313859530163612</v>
      </c>
      <c r="F37" s="46">
        <f>IF(C37&gt;0,D37/C37*100,0)</f>
        <v>99.999999999999986</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 sqref="B4:B3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2.4" customHeight="1" x14ac:dyDescent="0.35">
      <c r="A1" s="73" t="s">
        <v>385</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2059575</v>
      </c>
      <c r="C4" s="6">
        <v>2059575</v>
      </c>
      <c r="D4" s="6">
        <v>2059575</v>
      </c>
      <c r="E4" s="42">
        <f>IF(B4&gt;0,D4/B4*100,0)</f>
        <v>100</v>
      </c>
      <c r="F4" s="42">
        <f t="shared" ref="F4:F35" si="0">IF(C4&gt;0,D4/C4*100,0)</f>
        <v>100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539965</v>
      </c>
      <c r="C7" s="6">
        <v>539965</v>
      </c>
      <c r="D7" s="6">
        <v>539965</v>
      </c>
      <c r="E7" s="42">
        <f t="shared" si="1"/>
        <v>100</v>
      </c>
      <c r="F7" s="42">
        <f t="shared" si="0"/>
        <v>100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344405</v>
      </c>
      <c r="C11" s="6">
        <v>344405</v>
      </c>
      <c r="D11" s="6">
        <v>344405</v>
      </c>
      <c r="E11" s="42">
        <f t="shared" si="1"/>
        <v>100</v>
      </c>
      <c r="F11" s="42">
        <f t="shared" si="0"/>
        <v>100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814474</v>
      </c>
      <c r="C14" s="6">
        <v>814474</v>
      </c>
      <c r="D14" s="6">
        <v>814474</v>
      </c>
      <c r="E14" s="42">
        <f t="shared" si="1"/>
        <v>100</v>
      </c>
      <c r="F14" s="42">
        <f t="shared" si="0"/>
        <v>100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468910</v>
      </c>
      <c r="C18" s="6">
        <v>468910</v>
      </c>
      <c r="D18" s="6">
        <v>468909.54</v>
      </c>
      <c r="E18" s="42">
        <f t="shared" si="1"/>
        <v>99.999901900151414</v>
      </c>
      <c r="F18" s="42">
        <f t="shared" si="0"/>
        <v>99.999901900151414</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393715</v>
      </c>
      <c r="C29" s="6">
        <v>393715</v>
      </c>
      <c r="D29" s="6">
        <v>393715</v>
      </c>
      <c r="E29" s="42">
        <f t="shared" si="1"/>
        <v>100</v>
      </c>
      <c r="F29" s="42">
        <f t="shared" si="0"/>
        <v>100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92280</v>
      </c>
      <c r="C35" s="6">
        <v>92280</v>
      </c>
      <c r="D35" s="6">
        <v>92280</v>
      </c>
      <c r="E35" s="42">
        <f t="shared" si="1"/>
        <v>100</v>
      </c>
      <c r="F35" s="42">
        <f t="shared" si="0"/>
        <v>100</v>
      </c>
      <c r="G35" s="7"/>
    </row>
    <row r="36" spans="1:7" ht="15.75" customHeight="1" x14ac:dyDescent="0.35">
      <c r="A36" s="5" t="s">
        <v>37</v>
      </c>
      <c r="B36" s="6">
        <v>0</v>
      </c>
      <c r="C36" s="6">
        <v>0</v>
      </c>
      <c r="D36" s="6">
        <v>0</v>
      </c>
      <c r="E36" s="42">
        <f t="shared" si="1"/>
        <v>0</v>
      </c>
      <c r="F36" s="42">
        <f>IF(C36&gt;0,D36/C36*100,0)</f>
        <v>0</v>
      </c>
      <c r="G36" s="7"/>
    </row>
    <row r="37" spans="1:7" ht="18" customHeight="1" x14ac:dyDescent="0.35">
      <c r="A37" s="10" t="s">
        <v>38</v>
      </c>
      <c r="B37" s="43">
        <f>SUM(B4:B36)</f>
        <v>4713324</v>
      </c>
      <c r="C37" s="11">
        <f>SUM(C4:C36)</f>
        <v>4713324</v>
      </c>
      <c r="D37" s="11">
        <f>SUM(D4:D36)</f>
        <v>4713323.54</v>
      </c>
      <c r="E37" s="46">
        <f t="shared" si="1"/>
        <v>99.999990240433291</v>
      </c>
      <c r="F37" s="46">
        <f>IF(C37&gt;0,D37/C37*100,0)</f>
        <v>99.999990240433291</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7"/>
  <sheetViews>
    <sheetView workbookViewId="0">
      <selection activeCell="B46" sqref="B4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7.75" customHeight="1" x14ac:dyDescent="0.35">
      <c r="A1" s="73" t="s">
        <v>39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hidden="1" customHeight="1" x14ac:dyDescent="0.35">
      <c r="A4" s="5" t="s">
        <v>4</v>
      </c>
      <c r="B4" s="42"/>
      <c r="C4" s="6">
        <v>0</v>
      </c>
      <c r="D4" s="6">
        <v>0</v>
      </c>
      <c r="E4" s="42">
        <f>IF(B4&gt;0,D4/B4*100,0)</f>
        <v>0</v>
      </c>
      <c r="F4" s="42">
        <f t="shared" ref="F4:F35" si="0">IF(C4&gt;0,D4/C4*100,0)</f>
        <v>0</v>
      </c>
      <c r="G4" s="7"/>
    </row>
    <row r="5" spans="1:7" ht="15.75" hidden="1" customHeight="1" x14ac:dyDescent="0.35">
      <c r="A5" s="5" t="s">
        <v>5</v>
      </c>
      <c r="B5" s="42"/>
      <c r="C5" s="6">
        <v>0</v>
      </c>
      <c r="D5" s="6">
        <v>0</v>
      </c>
      <c r="E5" s="42">
        <f t="shared" ref="E5:E36" si="1">IF(B5&gt;0,D5/B5*100,0)</f>
        <v>0</v>
      </c>
      <c r="F5" s="42">
        <f t="shared" si="0"/>
        <v>0</v>
      </c>
      <c r="G5" s="7"/>
    </row>
    <row r="6" spans="1:7" ht="15.75" hidden="1" customHeight="1" x14ac:dyDescent="0.35">
      <c r="A6" s="5" t="s">
        <v>6</v>
      </c>
      <c r="B6" s="42"/>
      <c r="C6" s="6">
        <v>0</v>
      </c>
      <c r="D6" s="6">
        <v>0</v>
      </c>
      <c r="E6" s="42">
        <f t="shared" si="1"/>
        <v>0</v>
      </c>
      <c r="F6" s="42">
        <f t="shared" si="0"/>
        <v>0</v>
      </c>
      <c r="G6" s="7"/>
    </row>
    <row r="7" spans="1:7" ht="15.75" hidden="1" customHeight="1" x14ac:dyDescent="0.35">
      <c r="A7" s="5" t="s">
        <v>7</v>
      </c>
      <c r="B7" s="42"/>
      <c r="C7" s="6">
        <v>0</v>
      </c>
      <c r="D7" s="6">
        <v>0</v>
      </c>
      <c r="E7" s="42">
        <f t="shared" si="1"/>
        <v>0</v>
      </c>
      <c r="F7" s="42">
        <f t="shared" si="0"/>
        <v>0</v>
      </c>
      <c r="G7" s="7"/>
    </row>
    <row r="8" spans="1:7" ht="15.75" hidden="1" customHeight="1" x14ac:dyDescent="0.35">
      <c r="A8" s="5" t="s">
        <v>8</v>
      </c>
      <c r="B8" s="42"/>
      <c r="C8" s="6">
        <v>0</v>
      </c>
      <c r="D8" s="6">
        <v>0</v>
      </c>
      <c r="E8" s="42">
        <f t="shared" si="1"/>
        <v>0</v>
      </c>
      <c r="F8" s="42">
        <f t="shared" si="0"/>
        <v>0</v>
      </c>
      <c r="G8" s="7"/>
    </row>
    <row r="9" spans="1:7" ht="15.75" hidden="1" customHeight="1" x14ac:dyDescent="0.35">
      <c r="A9" s="5" t="s">
        <v>9</v>
      </c>
      <c r="B9" s="42"/>
      <c r="C9" s="6">
        <v>0</v>
      </c>
      <c r="D9" s="6">
        <v>0</v>
      </c>
      <c r="E9" s="42">
        <f t="shared" si="1"/>
        <v>0</v>
      </c>
      <c r="F9" s="42">
        <f t="shared" si="0"/>
        <v>0</v>
      </c>
      <c r="G9" s="7"/>
    </row>
    <row r="10" spans="1:7" ht="15.75" hidden="1" customHeight="1" x14ac:dyDescent="0.35">
      <c r="A10" s="5" t="s">
        <v>10</v>
      </c>
      <c r="B10" s="42"/>
      <c r="C10" s="6">
        <v>0</v>
      </c>
      <c r="D10" s="6">
        <v>0</v>
      </c>
      <c r="E10" s="42">
        <f t="shared" si="1"/>
        <v>0</v>
      </c>
      <c r="F10" s="42">
        <f t="shared" si="0"/>
        <v>0</v>
      </c>
      <c r="G10" s="7"/>
    </row>
    <row r="11" spans="1:7" ht="15.75" hidden="1" customHeight="1" x14ac:dyDescent="0.35">
      <c r="A11" s="5" t="s">
        <v>11</v>
      </c>
      <c r="B11" s="42"/>
      <c r="C11" s="6">
        <v>0</v>
      </c>
      <c r="D11" s="6">
        <v>0</v>
      </c>
      <c r="E11" s="42">
        <f t="shared" si="1"/>
        <v>0</v>
      </c>
      <c r="F11" s="42">
        <f t="shared" si="0"/>
        <v>0</v>
      </c>
      <c r="G11" s="7"/>
    </row>
    <row r="12" spans="1:7" ht="15.75" hidden="1" customHeight="1" x14ac:dyDescent="0.35">
      <c r="A12" s="5" t="s">
        <v>12</v>
      </c>
      <c r="B12" s="42"/>
      <c r="C12" s="6">
        <v>0</v>
      </c>
      <c r="D12" s="6">
        <v>0</v>
      </c>
      <c r="E12" s="42">
        <f t="shared" si="1"/>
        <v>0</v>
      </c>
      <c r="F12" s="42">
        <f t="shared" si="0"/>
        <v>0</v>
      </c>
      <c r="G12" s="7"/>
    </row>
    <row r="13" spans="1:7" ht="15.75" hidden="1" customHeight="1" x14ac:dyDescent="0.35">
      <c r="A13" s="5" t="s">
        <v>13</v>
      </c>
      <c r="B13" s="42"/>
      <c r="C13" s="6">
        <v>0</v>
      </c>
      <c r="D13" s="6">
        <v>0</v>
      </c>
      <c r="E13" s="42">
        <f t="shared" si="1"/>
        <v>0</v>
      </c>
      <c r="F13" s="42">
        <f t="shared" si="0"/>
        <v>0</v>
      </c>
      <c r="G13" s="7"/>
    </row>
    <row r="14" spans="1:7" ht="15.75" hidden="1" customHeight="1" x14ac:dyDescent="0.35">
      <c r="A14" s="5" t="s">
        <v>14</v>
      </c>
      <c r="B14" s="42"/>
      <c r="C14" s="6">
        <v>0</v>
      </c>
      <c r="D14" s="6">
        <v>0</v>
      </c>
      <c r="E14" s="42">
        <f t="shared" si="1"/>
        <v>0</v>
      </c>
      <c r="F14" s="42">
        <f t="shared" si="0"/>
        <v>0</v>
      </c>
      <c r="G14" s="7"/>
    </row>
    <row r="15" spans="1:7" ht="15.75" hidden="1" customHeight="1" x14ac:dyDescent="0.35">
      <c r="A15" s="5" t="s">
        <v>15</v>
      </c>
      <c r="B15" s="42"/>
      <c r="C15" s="6">
        <v>0</v>
      </c>
      <c r="D15" s="6">
        <v>0</v>
      </c>
      <c r="E15" s="42">
        <f t="shared" si="1"/>
        <v>0</v>
      </c>
      <c r="F15" s="42">
        <f t="shared" si="0"/>
        <v>0</v>
      </c>
      <c r="G15" s="7"/>
    </row>
    <row r="16" spans="1:7" ht="30.65" customHeight="1" x14ac:dyDescent="0.35">
      <c r="A16" s="15" t="s">
        <v>40</v>
      </c>
      <c r="B16" s="42">
        <v>3300945</v>
      </c>
      <c r="C16" s="16">
        <v>3300945</v>
      </c>
      <c r="D16" s="16">
        <v>3300945</v>
      </c>
      <c r="E16" s="42">
        <f t="shared" si="1"/>
        <v>100</v>
      </c>
      <c r="F16" s="42">
        <f t="shared" si="0"/>
        <v>100</v>
      </c>
      <c r="G16" s="7"/>
    </row>
    <row r="17" spans="1:7" ht="15.75" hidden="1" customHeight="1" x14ac:dyDescent="0.35">
      <c r="A17" s="5" t="s">
        <v>16</v>
      </c>
      <c r="B17" s="42"/>
      <c r="C17" s="6">
        <v>0</v>
      </c>
      <c r="D17" s="6">
        <v>0</v>
      </c>
      <c r="E17" s="42">
        <f t="shared" si="1"/>
        <v>0</v>
      </c>
      <c r="F17" s="42">
        <f t="shared" si="0"/>
        <v>0</v>
      </c>
      <c r="G17" s="7"/>
    </row>
    <row r="18" spans="1:7" ht="15.75" hidden="1" customHeight="1" x14ac:dyDescent="0.35">
      <c r="A18" s="5" t="s">
        <v>17</v>
      </c>
      <c r="B18" s="42"/>
      <c r="C18" s="6">
        <v>0</v>
      </c>
      <c r="D18" s="6">
        <v>0</v>
      </c>
      <c r="E18" s="42">
        <f t="shared" si="1"/>
        <v>0</v>
      </c>
      <c r="F18" s="42">
        <f t="shared" si="0"/>
        <v>0</v>
      </c>
      <c r="G18" s="7"/>
    </row>
    <row r="19" spans="1:7" ht="15.75" hidden="1" customHeight="1" x14ac:dyDescent="0.35">
      <c r="A19" s="5" t="s">
        <v>18</v>
      </c>
      <c r="B19" s="42"/>
      <c r="C19" s="6">
        <v>0</v>
      </c>
      <c r="D19" s="6">
        <v>0</v>
      </c>
      <c r="E19" s="42">
        <f t="shared" si="1"/>
        <v>0</v>
      </c>
      <c r="F19" s="42">
        <f t="shared" si="0"/>
        <v>0</v>
      </c>
      <c r="G19" s="7"/>
    </row>
    <row r="20" spans="1:7" ht="15.75" hidden="1" customHeight="1" x14ac:dyDescent="0.35">
      <c r="A20" s="5" t="s">
        <v>19</v>
      </c>
      <c r="B20" s="42"/>
      <c r="C20" s="6">
        <v>0</v>
      </c>
      <c r="D20" s="6">
        <v>0</v>
      </c>
      <c r="E20" s="42">
        <f t="shared" si="1"/>
        <v>0</v>
      </c>
      <c r="F20" s="42">
        <f t="shared" si="0"/>
        <v>0</v>
      </c>
      <c r="G20" s="7"/>
    </row>
    <row r="21" spans="1:7" ht="15.75" hidden="1" customHeight="1" x14ac:dyDescent="0.35">
      <c r="A21" s="5" t="s">
        <v>20</v>
      </c>
      <c r="B21" s="42"/>
      <c r="C21" s="6">
        <v>0</v>
      </c>
      <c r="D21" s="6">
        <v>0</v>
      </c>
      <c r="E21" s="42">
        <f t="shared" si="1"/>
        <v>0</v>
      </c>
      <c r="F21" s="42">
        <f t="shared" si="0"/>
        <v>0</v>
      </c>
      <c r="G21" s="7"/>
    </row>
    <row r="22" spans="1:7" ht="15.75" hidden="1" customHeight="1" x14ac:dyDescent="0.35">
      <c r="A22" s="5" t="s">
        <v>21</v>
      </c>
      <c r="B22" s="42"/>
      <c r="C22" s="6">
        <v>0</v>
      </c>
      <c r="D22" s="6">
        <v>0</v>
      </c>
      <c r="E22" s="42">
        <f t="shared" si="1"/>
        <v>0</v>
      </c>
      <c r="F22" s="42">
        <f t="shared" si="0"/>
        <v>0</v>
      </c>
      <c r="G22" s="7"/>
    </row>
    <row r="23" spans="1:7" ht="31" x14ac:dyDescent="0.35">
      <c r="A23" s="15" t="s">
        <v>41</v>
      </c>
      <c r="B23" s="42">
        <v>5649599</v>
      </c>
      <c r="C23" s="16">
        <v>5649599</v>
      </c>
      <c r="D23" s="16">
        <v>5649599</v>
      </c>
      <c r="E23" s="42">
        <f t="shared" si="1"/>
        <v>100</v>
      </c>
      <c r="F23" s="42">
        <f t="shared" si="0"/>
        <v>100</v>
      </c>
      <c r="G23" s="7"/>
    </row>
    <row r="24" spans="1:7" ht="15.75" hidden="1" customHeight="1" x14ac:dyDescent="0.35">
      <c r="A24" s="5" t="s">
        <v>22</v>
      </c>
      <c r="B24" s="6">
        <v>0</v>
      </c>
      <c r="C24" s="6">
        <v>0</v>
      </c>
      <c r="D24" s="6">
        <v>0</v>
      </c>
      <c r="E24" s="42">
        <f t="shared" si="1"/>
        <v>0</v>
      </c>
      <c r="F24" s="42">
        <f t="shared" si="0"/>
        <v>0</v>
      </c>
      <c r="G24" s="7"/>
    </row>
    <row r="25" spans="1:7" ht="15.75" hidden="1" customHeight="1" x14ac:dyDescent="0.35">
      <c r="A25" s="5" t="s">
        <v>23</v>
      </c>
      <c r="B25" s="6">
        <v>0</v>
      </c>
      <c r="C25" s="6">
        <v>0</v>
      </c>
      <c r="D25" s="6">
        <v>0</v>
      </c>
      <c r="E25" s="42">
        <f t="shared" si="1"/>
        <v>0</v>
      </c>
      <c r="F25" s="42">
        <f t="shared" si="0"/>
        <v>0</v>
      </c>
      <c r="G25" s="7"/>
    </row>
    <row r="26" spans="1:7" ht="15.75" hidden="1" customHeight="1" x14ac:dyDescent="0.35">
      <c r="A26" s="5" t="s">
        <v>24</v>
      </c>
      <c r="B26" s="6">
        <v>0</v>
      </c>
      <c r="C26" s="6">
        <v>0</v>
      </c>
      <c r="D26" s="6">
        <v>0</v>
      </c>
      <c r="E26" s="42">
        <f t="shared" si="1"/>
        <v>0</v>
      </c>
      <c r="F26" s="42">
        <f t="shared" si="0"/>
        <v>0</v>
      </c>
      <c r="G26" s="7"/>
    </row>
    <row r="27" spans="1:7" ht="15.75" hidden="1" customHeight="1" x14ac:dyDescent="0.35">
      <c r="A27" s="5" t="s">
        <v>25</v>
      </c>
      <c r="B27" s="6">
        <v>0</v>
      </c>
      <c r="C27" s="6">
        <v>0</v>
      </c>
      <c r="D27" s="6">
        <v>0</v>
      </c>
      <c r="E27" s="42">
        <f t="shared" si="1"/>
        <v>0</v>
      </c>
      <c r="F27" s="42">
        <f t="shared" si="0"/>
        <v>0</v>
      </c>
      <c r="G27" s="7"/>
    </row>
    <row r="28" spans="1:7" ht="15.75" hidden="1" customHeight="1" x14ac:dyDescent="0.35">
      <c r="A28" s="5" t="s">
        <v>27</v>
      </c>
      <c r="B28" s="6">
        <v>0</v>
      </c>
      <c r="C28" s="6">
        <v>0</v>
      </c>
      <c r="D28" s="6">
        <v>0</v>
      </c>
      <c r="E28" s="42">
        <f t="shared" si="1"/>
        <v>0</v>
      </c>
      <c r="F28" s="42">
        <f t="shared" si="0"/>
        <v>0</v>
      </c>
      <c r="G28" s="7"/>
    </row>
    <row r="29" spans="1:7" ht="15.75" hidden="1" customHeight="1" x14ac:dyDescent="0.35">
      <c r="A29" s="5" t="s">
        <v>28</v>
      </c>
      <c r="B29" s="6">
        <v>0</v>
      </c>
      <c r="C29" s="6">
        <v>0</v>
      </c>
      <c r="D29" s="6">
        <v>0</v>
      </c>
      <c r="E29" s="42">
        <f t="shared" si="1"/>
        <v>0</v>
      </c>
      <c r="F29" s="42">
        <f t="shared" si="0"/>
        <v>0</v>
      </c>
      <c r="G29" s="7"/>
    </row>
    <row r="30" spans="1:7" ht="15.75" hidden="1" customHeight="1" x14ac:dyDescent="0.35">
      <c r="A30" s="5" t="s">
        <v>29</v>
      </c>
      <c r="B30" s="6">
        <v>0</v>
      </c>
      <c r="C30" s="6">
        <v>0</v>
      </c>
      <c r="D30" s="6">
        <v>0</v>
      </c>
      <c r="E30" s="42">
        <f t="shared" si="1"/>
        <v>0</v>
      </c>
      <c r="F30" s="42">
        <f t="shared" si="0"/>
        <v>0</v>
      </c>
      <c r="G30" s="7"/>
    </row>
    <row r="31" spans="1:7" ht="15.75" hidden="1" customHeight="1" x14ac:dyDescent="0.35">
      <c r="A31" s="5" t="s">
        <v>30</v>
      </c>
      <c r="B31" s="6">
        <v>0</v>
      </c>
      <c r="C31" s="6">
        <v>0</v>
      </c>
      <c r="D31" s="6">
        <v>0</v>
      </c>
      <c r="E31" s="42">
        <f t="shared" si="1"/>
        <v>0</v>
      </c>
      <c r="F31" s="42">
        <f t="shared" si="0"/>
        <v>0</v>
      </c>
      <c r="G31" s="7"/>
    </row>
    <row r="32" spans="1:7" ht="15.75" hidden="1" customHeight="1" x14ac:dyDescent="0.35">
      <c r="A32" s="5" t="s">
        <v>31</v>
      </c>
      <c r="B32" s="6">
        <v>0</v>
      </c>
      <c r="C32" s="6">
        <v>0</v>
      </c>
      <c r="D32" s="6">
        <v>0</v>
      </c>
      <c r="E32" s="42">
        <f t="shared" si="1"/>
        <v>0</v>
      </c>
      <c r="F32" s="42">
        <f t="shared" si="0"/>
        <v>0</v>
      </c>
      <c r="G32" s="7"/>
    </row>
    <row r="33" spans="1:7" ht="15.75" hidden="1" customHeight="1" x14ac:dyDescent="0.35">
      <c r="A33" s="5" t="s">
        <v>32</v>
      </c>
      <c r="B33" s="6">
        <v>0</v>
      </c>
      <c r="C33" s="6">
        <v>0</v>
      </c>
      <c r="D33" s="6">
        <v>0</v>
      </c>
      <c r="E33" s="42">
        <f t="shared" si="1"/>
        <v>0</v>
      </c>
      <c r="F33" s="42">
        <f t="shared" si="0"/>
        <v>0</v>
      </c>
      <c r="G33" s="7"/>
    </row>
    <row r="34" spans="1:7" ht="15.75" hidden="1" customHeight="1" x14ac:dyDescent="0.35">
      <c r="A34" s="5" t="s">
        <v>33</v>
      </c>
      <c r="B34" s="6">
        <v>0</v>
      </c>
      <c r="C34" s="6">
        <v>0</v>
      </c>
      <c r="D34" s="6">
        <v>0</v>
      </c>
      <c r="E34" s="42">
        <f t="shared" si="1"/>
        <v>0</v>
      </c>
      <c r="F34" s="42">
        <f t="shared" si="0"/>
        <v>0</v>
      </c>
      <c r="G34" s="7"/>
    </row>
    <row r="35" spans="1:7" ht="15.75" hidden="1" customHeight="1" x14ac:dyDescent="0.35">
      <c r="A35" s="5" t="s">
        <v>34</v>
      </c>
      <c r="B35" s="6">
        <v>0</v>
      </c>
      <c r="C35" s="6">
        <v>0</v>
      </c>
      <c r="D35" s="6">
        <v>0</v>
      </c>
      <c r="E35" s="42">
        <f t="shared" si="1"/>
        <v>0</v>
      </c>
      <c r="F35" s="42">
        <f t="shared" si="0"/>
        <v>0</v>
      </c>
      <c r="G35" s="7"/>
    </row>
    <row r="36" spans="1:7" ht="15.75" hidden="1" customHeight="1" x14ac:dyDescent="0.35">
      <c r="A36" s="5" t="s">
        <v>35</v>
      </c>
      <c r="B36" s="6">
        <v>0</v>
      </c>
      <c r="C36" s="6">
        <v>0</v>
      </c>
      <c r="D36" s="6">
        <v>0</v>
      </c>
      <c r="E36" s="42">
        <f t="shared" si="1"/>
        <v>0</v>
      </c>
      <c r="F36" s="42">
        <f>IF(C36&gt;0,D36/C36*100,0)</f>
        <v>0</v>
      </c>
      <c r="G36" s="7"/>
    </row>
    <row r="37" spans="1:7" ht="15.75" hidden="1" customHeight="1" x14ac:dyDescent="0.35">
      <c r="A37" s="5" t="s">
        <v>36</v>
      </c>
      <c r="B37" s="6">
        <v>0</v>
      </c>
      <c r="C37" s="6">
        <v>0</v>
      </c>
      <c r="D37" s="6">
        <v>0</v>
      </c>
      <c r="E37" s="42">
        <f t="shared" ref="E37:E40" si="2">IF(B37&gt;0,D37/B37*100,0)</f>
        <v>0</v>
      </c>
      <c r="F37" s="42">
        <f t="shared" ref="F37:F40" si="3">IF(C37&gt;0,D37/C37*100,0)</f>
        <v>0</v>
      </c>
      <c r="G37" s="7"/>
    </row>
    <row r="38" spans="1:7" ht="16.5" hidden="1" customHeight="1" x14ac:dyDescent="0.35">
      <c r="A38" s="5" t="s">
        <v>42</v>
      </c>
      <c r="B38" s="6">
        <v>0</v>
      </c>
      <c r="C38" s="6">
        <v>0</v>
      </c>
      <c r="D38" s="6">
        <v>0</v>
      </c>
      <c r="E38" s="42">
        <f t="shared" si="2"/>
        <v>0</v>
      </c>
      <c r="F38" s="42">
        <f t="shared" si="3"/>
        <v>0</v>
      </c>
      <c r="G38" s="7"/>
    </row>
    <row r="39" spans="1:7" ht="15.75" hidden="1" customHeight="1" x14ac:dyDescent="0.35">
      <c r="A39" s="5" t="s">
        <v>37</v>
      </c>
      <c r="B39" s="6">
        <v>0</v>
      </c>
      <c r="C39" s="6">
        <v>0</v>
      </c>
      <c r="D39" s="6">
        <v>0</v>
      </c>
      <c r="E39" s="42">
        <f t="shared" si="2"/>
        <v>0</v>
      </c>
      <c r="F39" s="42">
        <f t="shared" si="3"/>
        <v>0</v>
      </c>
      <c r="G39" s="7"/>
    </row>
    <row r="40" spans="1:7" ht="18" customHeight="1" x14ac:dyDescent="0.35">
      <c r="A40" s="10" t="s">
        <v>38</v>
      </c>
      <c r="B40" s="11">
        <f>SUM(B4:B39)</f>
        <v>8950544</v>
      </c>
      <c r="C40" s="11">
        <f>SUM(C4:C39)</f>
        <v>8950544</v>
      </c>
      <c r="D40" s="11">
        <f>SUM(D4:D39)</f>
        <v>8950544</v>
      </c>
      <c r="E40" s="46">
        <f t="shared" si="2"/>
        <v>100</v>
      </c>
      <c r="F40" s="46">
        <f t="shared" si="3"/>
        <v>100</v>
      </c>
    </row>
    <row r="41" spans="1:7" ht="3.75" customHeight="1" x14ac:dyDescent="0.35">
      <c r="B41" s="13"/>
      <c r="E41" s="13"/>
      <c r="F41" s="13"/>
    </row>
    <row r="42" spans="1:7" ht="5.25" customHeight="1" x14ac:dyDescent="0.35">
      <c r="B42" s="13"/>
      <c r="E42" s="48"/>
      <c r="F42" s="13"/>
    </row>
    <row r="43" spans="1:7" ht="16.5" x14ac:dyDescent="0.35">
      <c r="A43" s="12"/>
      <c r="B43" s="14"/>
      <c r="C43" s="13"/>
      <c r="D43" s="72"/>
      <c r="E43" s="72"/>
      <c r="F43" s="13"/>
    </row>
    <row r="44" spans="1:7" ht="11.25" customHeight="1" x14ac:dyDescent="0.35">
      <c r="A44" s="13"/>
      <c r="B44" s="14"/>
      <c r="C44" s="13"/>
      <c r="D44" s="13"/>
      <c r="E44" s="13"/>
    </row>
    <row r="45" spans="1:7" ht="10.5" customHeight="1" x14ac:dyDescent="0.35">
      <c r="A45" s="13"/>
      <c r="C45" s="13"/>
      <c r="D45" s="13"/>
    </row>
    <row r="46" spans="1:7" ht="16.5" x14ac:dyDescent="0.35">
      <c r="A46" s="14"/>
      <c r="C46" s="13"/>
      <c r="D46" s="13"/>
    </row>
    <row r="47" spans="1:7" ht="16.5" x14ac:dyDescent="0.35">
      <c r="A47" s="14"/>
      <c r="C47" s="13"/>
      <c r="D47" s="72"/>
      <c r="E47" s="72"/>
    </row>
  </sheetData>
  <autoFilter ref="A3:G40"/>
  <mergeCells count="4">
    <mergeCell ref="C2:E2"/>
    <mergeCell ref="D43:E43"/>
    <mergeCell ref="D47:E47"/>
    <mergeCell ref="A1:F1"/>
  </mergeCells>
  <pageMargins left="0.7" right="0.7" top="0.75" bottom="0.75" header="0.3" footer="0.3"/>
  <pageSetup paperSize="9" scale="9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 sqref="B4:D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4.65" customHeight="1" x14ac:dyDescent="0.35">
      <c r="A1" s="73" t="s">
        <v>384</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7413120</v>
      </c>
      <c r="C4" s="6">
        <v>7413120</v>
      </c>
      <c r="D4" s="6">
        <v>4854324.03</v>
      </c>
      <c r="E4" s="42">
        <f>IF(B4&gt;0,D4/B4*100,0)</f>
        <v>65.482874012561524</v>
      </c>
      <c r="F4" s="42">
        <f t="shared" ref="F4:F35" si="0">IF(C4&gt;0,D4/C4*100,0)</f>
        <v>65.482874012561524</v>
      </c>
      <c r="G4" s="7"/>
    </row>
    <row r="5" spans="1:7" ht="15.75" customHeight="1" x14ac:dyDescent="0.35">
      <c r="A5" s="17" t="s">
        <v>5</v>
      </c>
      <c r="B5" s="42">
        <v>533520</v>
      </c>
      <c r="C5" s="6">
        <v>533520</v>
      </c>
      <c r="D5" s="6">
        <v>225576</v>
      </c>
      <c r="E5" s="42">
        <f t="shared" ref="E5:E37" si="1">IF(B5&gt;0,D5/B5*100,0)</f>
        <v>42.280701754385966</v>
      </c>
      <c r="F5" s="42">
        <f t="shared" si="0"/>
        <v>42.280701754385966</v>
      </c>
      <c r="G5" s="7"/>
    </row>
    <row r="6" spans="1:7" ht="15.75" customHeight="1" x14ac:dyDescent="0.35">
      <c r="A6" s="17" t="s">
        <v>6</v>
      </c>
      <c r="B6" s="42">
        <v>781560</v>
      </c>
      <c r="C6" s="6">
        <v>781560</v>
      </c>
      <c r="D6" s="6">
        <v>618959.48</v>
      </c>
      <c r="E6" s="42">
        <f t="shared" si="1"/>
        <v>79.195388709759968</v>
      </c>
      <c r="F6" s="42">
        <f t="shared" si="0"/>
        <v>79.195388709759968</v>
      </c>
      <c r="G6" s="7"/>
    </row>
    <row r="7" spans="1:7" ht="15.75" customHeight="1" x14ac:dyDescent="0.35">
      <c r="A7" s="17" t="s">
        <v>7</v>
      </c>
      <c r="B7" s="42">
        <v>524160</v>
      </c>
      <c r="C7" s="6">
        <v>524160</v>
      </c>
      <c r="D7" s="6">
        <v>219960</v>
      </c>
      <c r="E7" s="42">
        <f t="shared" si="1"/>
        <v>41.964285714285715</v>
      </c>
      <c r="F7" s="42">
        <f t="shared" si="0"/>
        <v>41.964285714285715</v>
      </c>
      <c r="G7" s="7"/>
    </row>
    <row r="8" spans="1:7" ht="15.75" customHeight="1" x14ac:dyDescent="0.35">
      <c r="A8" s="17" t="s">
        <v>8</v>
      </c>
      <c r="B8" s="42">
        <v>561600</v>
      </c>
      <c r="C8" s="6">
        <v>1310400</v>
      </c>
      <c r="D8" s="6">
        <v>663779.9</v>
      </c>
      <c r="E8" s="42">
        <f t="shared" si="1"/>
        <v>118.19442663817665</v>
      </c>
      <c r="F8" s="42">
        <f t="shared" si="0"/>
        <v>50.654754273504274</v>
      </c>
      <c r="G8" s="7"/>
    </row>
    <row r="9" spans="1:7" ht="15.75" customHeight="1" x14ac:dyDescent="0.35">
      <c r="A9" s="17" t="s">
        <v>9</v>
      </c>
      <c r="B9" s="42">
        <v>280800</v>
      </c>
      <c r="C9" s="6">
        <v>280800</v>
      </c>
      <c r="D9" s="6">
        <v>140400</v>
      </c>
      <c r="E9" s="42">
        <f t="shared" si="1"/>
        <v>50</v>
      </c>
      <c r="F9" s="42">
        <f t="shared" si="0"/>
        <v>50</v>
      </c>
      <c r="G9" s="7"/>
    </row>
    <row r="10" spans="1:7" ht="15.75" customHeight="1" x14ac:dyDescent="0.35">
      <c r="A10" s="17" t="s">
        <v>10</v>
      </c>
      <c r="B10" s="42">
        <v>496080</v>
      </c>
      <c r="C10" s="6">
        <v>496080</v>
      </c>
      <c r="D10" s="6">
        <v>164745.44</v>
      </c>
      <c r="E10" s="42">
        <f t="shared" si="1"/>
        <v>33.209450088695377</v>
      </c>
      <c r="F10" s="42">
        <f t="shared" si="0"/>
        <v>33.209450088695377</v>
      </c>
      <c r="G10" s="7"/>
    </row>
    <row r="11" spans="1:7" ht="15.75" customHeight="1" x14ac:dyDescent="0.35">
      <c r="A11" s="17" t="s">
        <v>11</v>
      </c>
      <c r="B11" s="42">
        <v>1362816</v>
      </c>
      <c r="C11" s="6">
        <v>1362816</v>
      </c>
      <c r="D11" s="6">
        <v>1071720</v>
      </c>
      <c r="E11" s="42">
        <f t="shared" si="1"/>
        <v>78.640109890109883</v>
      </c>
      <c r="F11" s="42">
        <f t="shared" si="0"/>
        <v>78.640109890109883</v>
      </c>
      <c r="G11" s="7"/>
    </row>
    <row r="12" spans="1:7" ht="15.75" customHeight="1" x14ac:dyDescent="0.35">
      <c r="A12" s="17" t="s">
        <v>12</v>
      </c>
      <c r="B12" s="42">
        <v>589680</v>
      </c>
      <c r="C12" s="6">
        <v>589680</v>
      </c>
      <c r="D12" s="6">
        <v>485174.82999999996</v>
      </c>
      <c r="E12" s="42">
        <f t="shared" si="1"/>
        <v>82.277647198480537</v>
      </c>
      <c r="F12" s="42">
        <f t="shared" si="0"/>
        <v>82.277647198480537</v>
      </c>
      <c r="G12" s="7"/>
    </row>
    <row r="13" spans="1:7" ht="15.75" customHeight="1" x14ac:dyDescent="0.35">
      <c r="A13" s="17" t="s">
        <v>13</v>
      </c>
      <c r="B13" s="42">
        <v>336960</v>
      </c>
      <c r="C13" s="6">
        <v>336960</v>
      </c>
      <c r="D13" s="6">
        <v>94528.81</v>
      </c>
      <c r="E13" s="42">
        <f t="shared" si="1"/>
        <v>28.053421771130104</v>
      </c>
      <c r="F13" s="42">
        <f t="shared" si="0"/>
        <v>28.053421771130104</v>
      </c>
      <c r="G13" s="7"/>
    </row>
    <row r="14" spans="1:7" ht="15.75" customHeight="1" x14ac:dyDescent="0.35">
      <c r="A14" s="17" t="s">
        <v>14</v>
      </c>
      <c r="B14" s="42">
        <v>608400</v>
      </c>
      <c r="C14" s="6">
        <v>608400</v>
      </c>
      <c r="D14" s="6">
        <v>316368</v>
      </c>
      <c r="E14" s="42">
        <f t="shared" si="1"/>
        <v>52</v>
      </c>
      <c r="F14" s="42">
        <f t="shared" si="0"/>
        <v>52</v>
      </c>
      <c r="G14" s="7"/>
    </row>
    <row r="15" spans="1:7" ht="15.75" customHeight="1" x14ac:dyDescent="0.35">
      <c r="A15" s="17" t="s">
        <v>15</v>
      </c>
      <c r="B15" s="42">
        <v>1965600</v>
      </c>
      <c r="C15" s="6">
        <v>1965600</v>
      </c>
      <c r="D15" s="6">
        <v>1181232</v>
      </c>
      <c r="E15" s="42">
        <f t="shared" si="1"/>
        <v>60.095238095238088</v>
      </c>
      <c r="F15" s="42">
        <f t="shared" si="0"/>
        <v>60.095238095238088</v>
      </c>
      <c r="G15" s="7"/>
    </row>
    <row r="16" spans="1:7" ht="15.75" customHeight="1" x14ac:dyDescent="0.35">
      <c r="A16" s="17" t="s">
        <v>16</v>
      </c>
      <c r="B16" s="42">
        <v>187200</v>
      </c>
      <c r="C16" s="6">
        <v>187200</v>
      </c>
      <c r="D16" s="6">
        <v>41313.870000000003</v>
      </c>
      <c r="E16" s="42">
        <f t="shared" si="1"/>
        <v>22.069375000000001</v>
      </c>
      <c r="F16" s="42">
        <f t="shared" si="0"/>
        <v>22.069375000000001</v>
      </c>
      <c r="G16" s="7"/>
    </row>
    <row r="17" spans="1:7" ht="15.75" customHeight="1" x14ac:dyDescent="0.35">
      <c r="A17" s="17" t="s">
        <v>17</v>
      </c>
      <c r="B17" s="42">
        <v>1123200</v>
      </c>
      <c r="C17" s="6">
        <v>1123200</v>
      </c>
      <c r="D17" s="6">
        <v>524445.96</v>
      </c>
      <c r="E17" s="42">
        <f t="shared" si="1"/>
        <v>46.692126068376069</v>
      </c>
      <c r="F17" s="42">
        <f t="shared" si="0"/>
        <v>46.692126068376069</v>
      </c>
      <c r="G17" s="7"/>
    </row>
    <row r="18" spans="1:7" ht="15.75" customHeight="1" x14ac:dyDescent="0.35">
      <c r="A18" s="17" t="s">
        <v>18</v>
      </c>
      <c r="B18" s="42">
        <v>346320</v>
      </c>
      <c r="C18" s="6">
        <v>346320</v>
      </c>
      <c r="D18" s="6">
        <v>277369.40999999997</v>
      </c>
      <c r="E18" s="42">
        <f t="shared" si="1"/>
        <v>80.090497227997233</v>
      </c>
      <c r="F18" s="42">
        <f t="shared" si="0"/>
        <v>80.090497227997233</v>
      </c>
      <c r="G18" s="7"/>
    </row>
    <row r="19" spans="1:7" ht="15.75" customHeight="1" x14ac:dyDescent="0.35">
      <c r="A19" s="17" t="s">
        <v>19</v>
      </c>
      <c r="B19" s="42">
        <v>973440</v>
      </c>
      <c r="C19" s="6">
        <v>973440</v>
      </c>
      <c r="D19" s="6">
        <v>636066.88</v>
      </c>
      <c r="E19" s="42">
        <f t="shared" si="1"/>
        <v>65.342176199868504</v>
      </c>
      <c r="F19" s="42">
        <f t="shared" si="0"/>
        <v>65.342176199868504</v>
      </c>
      <c r="G19" s="7"/>
    </row>
    <row r="20" spans="1:7" ht="15.75" customHeight="1" x14ac:dyDescent="0.35">
      <c r="A20" s="17" t="s">
        <v>20</v>
      </c>
      <c r="B20" s="42">
        <v>332280</v>
      </c>
      <c r="C20" s="6">
        <v>332280</v>
      </c>
      <c r="D20" s="6">
        <v>213408</v>
      </c>
      <c r="E20" s="42">
        <f t="shared" si="1"/>
        <v>64.225352112676063</v>
      </c>
      <c r="F20" s="42">
        <f t="shared" si="0"/>
        <v>64.225352112676063</v>
      </c>
      <c r="G20" s="7"/>
    </row>
    <row r="21" spans="1:7" ht="15.75" customHeight="1" x14ac:dyDescent="0.35">
      <c r="A21" s="17" t="s">
        <v>21</v>
      </c>
      <c r="B21" s="42">
        <v>608400</v>
      </c>
      <c r="C21" s="6">
        <v>608400</v>
      </c>
      <c r="D21" s="6">
        <v>202273.05</v>
      </c>
      <c r="E21" s="42">
        <f t="shared" si="1"/>
        <v>33.246720907297828</v>
      </c>
      <c r="F21" s="42">
        <f t="shared" si="0"/>
        <v>33.246720907297828</v>
      </c>
      <c r="G21" s="7"/>
    </row>
    <row r="22" spans="1:7" ht="15.75" customHeight="1" x14ac:dyDescent="0.35">
      <c r="A22" s="17" t="s">
        <v>22</v>
      </c>
      <c r="B22" s="42">
        <v>393120</v>
      </c>
      <c r="C22" s="6">
        <v>393120</v>
      </c>
      <c r="D22" s="6">
        <v>309815.99</v>
      </c>
      <c r="E22" s="42">
        <f t="shared" si="1"/>
        <v>78.809521265771266</v>
      </c>
      <c r="F22" s="42">
        <f t="shared" si="0"/>
        <v>78.809521265771266</v>
      </c>
      <c r="G22" s="7"/>
    </row>
    <row r="23" spans="1:7" ht="15.75" customHeight="1" x14ac:dyDescent="0.35">
      <c r="A23" s="17" t="s">
        <v>23</v>
      </c>
      <c r="B23" s="42">
        <v>304200</v>
      </c>
      <c r="C23" s="6">
        <v>304200</v>
      </c>
      <c r="D23" s="6">
        <v>213244.84</v>
      </c>
      <c r="E23" s="42">
        <f t="shared" si="1"/>
        <v>70.100210387902692</v>
      </c>
      <c r="F23" s="42">
        <f t="shared" si="0"/>
        <v>70.100210387902692</v>
      </c>
      <c r="G23" s="7"/>
    </row>
    <row r="24" spans="1:7" ht="15.75" customHeight="1" x14ac:dyDescent="0.35">
      <c r="A24" s="17" t="s">
        <v>24</v>
      </c>
      <c r="B24" s="42">
        <v>401544</v>
      </c>
      <c r="C24" s="6">
        <v>401544</v>
      </c>
      <c r="D24" s="6">
        <v>222768</v>
      </c>
      <c r="E24" s="42">
        <f t="shared" si="1"/>
        <v>55.477855477855478</v>
      </c>
      <c r="F24" s="42">
        <f t="shared" si="0"/>
        <v>55.477855477855478</v>
      </c>
      <c r="G24" s="7"/>
    </row>
    <row r="25" spans="1:7" ht="15.75" customHeight="1" x14ac:dyDescent="0.35">
      <c r="A25" s="17" t="s">
        <v>25</v>
      </c>
      <c r="B25" s="42">
        <v>423072</v>
      </c>
      <c r="C25" s="6">
        <v>423072</v>
      </c>
      <c r="D25" s="6">
        <v>248040</v>
      </c>
      <c r="E25" s="42">
        <f t="shared" si="1"/>
        <v>58.62831858407079</v>
      </c>
      <c r="F25" s="42">
        <f t="shared" si="0"/>
        <v>58.62831858407079</v>
      </c>
      <c r="G25" s="7"/>
    </row>
    <row r="26" spans="1:7" ht="15.75" customHeight="1" x14ac:dyDescent="0.35">
      <c r="A26" s="17" t="s">
        <v>27</v>
      </c>
      <c r="B26" s="42">
        <v>702000</v>
      </c>
      <c r="C26" s="6">
        <v>702000</v>
      </c>
      <c r="D26" s="6">
        <v>155469.40000000002</v>
      </c>
      <c r="E26" s="42">
        <f t="shared" si="1"/>
        <v>22.146638176638181</v>
      </c>
      <c r="F26" s="42">
        <f t="shared" si="0"/>
        <v>22.146638176638181</v>
      </c>
      <c r="G26" s="7"/>
    </row>
    <row r="27" spans="1:7" ht="15.75" customHeight="1" x14ac:dyDescent="0.35">
      <c r="A27" s="17" t="s">
        <v>28</v>
      </c>
      <c r="B27" s="42">
        <v>524160</v>
      </c>
      <c r="C27" s="6">
        <v>524160</v>
      </c>
      <c r="D27" s="6">
        <v>12956.21</v>
      </c>
      <c r="E27" s="42">
        <f t="shared" si="1"/>
        <v>2.4718044108669108</v>
      </c>
      <c r="F27" s="42">
        <f t="shared" si="0"/>
        <v>2.4718044108669108</v>
      </c>
      <c r="G27" s="7"/>
    </row>
    <row r="28" spans="1:7" ht="15.75" customHeight="1" x14ac:dyDescent="0.35">
      <c r="A28" s="17" t="s">
        <v>29</v>
      </c>
      <c r="B28" s="42">
        <v>767520</v>
      </c>
      <c r="C28" s="6">
        <v>767520</v>
      </c>
      <c r="D28" s="6">
        <v>120886.7</v>
      </c>
      <c r="E28" s="42">
        <f t="shared" si="1"/>
        <v>15.750299666458204</v>
      </c>
      <c r="F28" s="42">
        <f t="shared" si="0"/>
        <v>15.750299666458204</v>
      </c>
      <c r="G28" s="7"/>
    </row>
    <row r="29" spans="1:7" ht="15.75" customHeight="1" x14ac:dyDescent="0.35">
      <c r="A29" s="17" t="s">
        <v>30</v>
      </c>
      <c r="B29" s="42">
        <v>234000</v>
      </c>
      <c r="C29" s="6">
        <v>234000</v>
      </c>
      <c r="D29" s="6">
        <v>234000</v>
      </c>
      <c r="E29" s="42">
        <f t="shared" si="1"/>
        <v>100</v>
      </c>
      <c r="F29" s="42">
        <f t="shared" si="0"/>
        <v>100</v>
      </c>
      <c r="G29" s="7"/>
    </row>
    <row r="30" spans="1:7" ht="15.75" customHeight="1" x14ac:dyDescent="0.35">
      <c r="A30" s="17" t="s">
        <v>31</v>
      </c>
      <c r="B30" s="42">
        <v>374400</v>
      </c>
      <c r="C30" s="6">
        <v>374400</v>
      </c>
      <c r="D30" s="6">
        <v>206856</v>
      </c>
      <c r="E30" s="42">
        <f t="shared" si="1"/>
        <v>55.25</v>
      </c>
      <c r="F30" s="42">
        <f t="shared" si="0"/>
        <v>55.25</v>
      </c>
      <c r="G30" s="7"/>
    </row>
    <row r="31" spans="1:7" ht="15.75" customHeight="1" x14ac:dyDescent="0.35">
      <c r="A31" s="17" t="s">
        <v>32</v>
      </c>
      <c r="B31" s="42">
        <v>748800</v>
      </c>
      <c r="C31" s="6">
        <v>0</v>
      </c>
      <c r="D31" s="6">
        <v>0</v>
      </c>
      <c r="E31" s="42">
        <f t="shared" si="1"/>
        <v>0</v>
      </c>
      <c r="F31" s="42">
        <f t="shared" si="0"/>
        <v>0</v>
      </c>
      <c r="G31" s="7"/>
    </row>
    <row r="32" spans="1:7" ht="15.75" customHeight="1" x14ac:dyDescent="0.35">
      <c r="A32" s="17" t="s">
        <v>33</v>
      </c>
      <c r="B32" s="42">
        <v>374400</v>
      </c>
      <c r="C32" s="6">
        <v>374400</v>
      </c>
      <c r="D32" s="6">
        <v>350168</v>
      </c>
      <c r="E32" s="42">
        <f t="shared" si="1"/>
        <v>93.527777777777771</v>
      </c>
      <c r="F32" s="42">
        <f t="shared" si="0"/>
        <v>93.527777777777771</v>
      </c>
      <c r="G32" s="7"/>
    </row>
    <row r="33" spans="1:7" ht="15.75" customHeight="1" x14ac:dyDescent="0.35">
      <c r="A33" s="17" t="s">
        <v>34</v>
      </c>
      <c r="B33" s="42">
        <v>776880</v>
      </c>
      <c r="C33" s="6">
        <v>776880</v>
      </c>
      <c r="D33" s="6">
        <v>301392</v>
      </c>
      <c r="E33" s="42">
        <f t="shared" si="1"/>
        <v>38.795180722891565</v>
      </c>
      <c r="F33" s="42">
        <f t="shared" si="0"/>
        <v>38.795180722891565</v>
      </c>
      <c r="G33" s="7"/>
    </row>
    <row r="34" spans="1:7" ht="15.75" customHeight="1" x14ac:dyDescent="0.35">
      <c r="A34" s="17" t="s">
        <v>35</v>
      </c>
      <c r="B34" s="42">
        <v>702000</v>
      </c>
      <c r="C34" s="6">
        <v>702000</v>
      </c>
      <c r="D34" s="6">
        <v>358044.16000000003</v>
      </c>
      <c r="E34" s="42">
        <f t="shared" si="1"/>
        <v>51.0034415954416</v>
      </c>
      <c r="F34" s="42">
        <f t="shared" si="0"/>
        <v>51.0034415954416</v>
      </c>
      <c r="G34" s="7"/>
    </row>
    <row r="35" spans="1:7" ht="15.75" customHeight="1" x14ac:dyDescent="0.35">
      <c r="A35" s="17" t="s">
        <v>36</v>
      </c>
      <c r="B35" s="42">
        <v>861120</v>
      </c>
      <c r="C35" s="6">
        <v>861120</v>
      </c>
      <c r="D35" s="6">
        <v>722872.01</v>
      </c>
      <c r="E35" s="42">
        <f t="shared" si="1"/>
        <v>83.945560432924566</v>
      </c>
      <c r="F35" s="42">
        <f t="shared" si="0"/>
        <v>83.945560432924566</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26612352</v>
      </c>
      <c r="C37" s="11">
        <f>SUM(C4:C36)</f>
        <v>26612352</v>
      </c>
      <c r="D37" s="11">
        <f>SUM(D4:D36)</f>
        <v>15388158.970000003</v>
      </c>
      <c r="E37" s="46">
        <f t="shared" si="1"/>
        <v>57.823370779102888</v>
      </c>
      <c r="F37" s="46">
        <f>IF(C37&gt;0,D37/C37*100,0)</f>
        <v>57.823370779102888</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workbookViewId="0">
      <selection activeCell="B4" sqref="B4:D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7.65" customHeight="1" x14ac:dyDescent="0.35">
      <c r="A1" s="73" t="s">
        <v>383</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48211137.93</v>
      </c>
      <c r="C4" s="6">
        <v>47134913.839999996</v>
      </c>
      <c r="D4" s="6">
        <v>47134913.829999991</v>
      </c>
      <c r="E4" s="42">
        <f>IF(B4&gt;0,D4/B4*100,0)</f>
        <v>97.767685754352812</v>
      </c>
      <c r="F4" s="42">
        <f t="shared" ref="F4:F35" si="0">IF(C4&gt;0,D4/C4*100,0)</f>
        <v>99.999999978784288</v>
      </c>
      <c r="G4" s="7"/>
    </row>
    <row r="5" spans="1:7" ht="15.75" customHeight="1" x14ac:dyDescent="0.35">
      <c r="A5" s="17" t="s">
        <v>5</v>
      </c>
      <c r="B5" s="42">
        <v>3952500</v>
      </c>
      <c r="C5" s="6">
        <v>3952500</v>
      </c>
      <c r="D5" s="6">
        <v>3789305.79</v>
      </c>
      <c r="E5" s="42">
        <f t="shared" ref="E5:E37" si="1">IF(B5&gt;0,D5/B5*100,0)</f>
        <v>95.87111423149905</v>
      </c>
      <c r="F5" s="42">
        <f t="shared" si="0"/>
        <v>95.87111423149905</v>
      </c>
      <c r="G5" s="7"/>
    </row>
    <row r="6" spans="1:7" ht="15.75" customHeight="1" x14ac:dyDescent="0.35">
      <c r="A6" s="17" t="s">
        <v>6</v>
      </c>
      <c r="B6" s="42">
        <v>6503802.4800000004</v>
      </c>
      <c r="C6" s="6">
        <v>4563622.1400000006</v>
      </c>
      <c r="D6" s="6">
        <v>4563622.1400000006</v>
      </c>
      <c r="E6" s="42">
        <f t="shared" si="1"/>
        <v>70.168523014555021</v>
      </c>
      <c r="F6" s="42">
        <f t="shared" si="0"/>
        <v>100</v>
      </c>
      <c r="G6" s="7"/>
    </row>
    <row r="7" spans="1:7" ht="15.75" customHeight="1" x14ac:dyDescent="0.35">
      <c r="A7" s="17" t="s">
        <v>7</v>
      </c>
      <c r="B7" s="42">
        <v>1674000</v>
      </c>
      <c r="C7" s="6">
        <v>923760</v>
      </c>
      <c r="D7" s="6">
        <v>787505.15</v>
      </c>
      <c r="E7" s="42">
        <f t="shared" si="1"/>
        <v>47.04331839904421</v>
      </c>
      <c r="F7" s="42">
        <f t="shared" si="0"/>
        <v>85.249972936693524</v>
      </c>
      <c r="G7" s="7"/>
    </row>
    <row r="8" spans="1:7" ht="15.75" customHeight="1" x14ac:dyDescent="0.35">
      <c r="A8" s="17" t="s">
        <v>8</v>
      </c>
      <c r="B8" s="42">
        <v>2513525.1800000002</v>
      </c>
      <c r="C8" s="6">
        <v>2410400.2599999998</v>
      </c>
      <c r="D8" s="6">
        <v>2134172.5900000003</v>
      </c>
      <c r="E8" s="42">
        <f t="shared" si="1"/>
        <v>84.90754765384925</v>
      </c>
      <c r="F8" s="42">
        <f t="shared" si="0"/>
        <v>88.540174236456508</v>
      </c>
      <c r="G8" s="7"/>
    </row>
    <row r="9" spans="1:7" ht="15.75" customHeight="1" x14ac:dyDescent="0.35">
      <c r="A9" s="17" t="s">
        <v>9</v>
      </c>
      <c r="B9" s="42">
        <v>10040346.960000001</v>
      </c>
      <c r="C9" s="6">
        <v>6180188.1600000011</v>
      </c>
      <c r="D9" s="6">
        <v>6180188.1600000001</v>
      </c>
      <c r="E9" s="42">
        <f t="shared" si="1"/>
        <v>61.553531811414608</v>
      </c>
      <c r="F9" s="42">
        <f t="shared" si="0"/>
        <v>99.999999999999986</v>
      </c>
      <c r="G9" s="7"/>
    </row>
    <row r="10" spans="1:7" ht="15.75" customHeight="1" x14ac:dyDescent="0.35">
      <c r="A10" s="17" t="s">
        <v>10</v>
      </c>
      <c r="B10" s="42">
        <v>5415000</v>
      </c>
      <c r="C10" s="6">
        <v>2258371.61</v>
      </c>
      <c r="D10" s="6">
        <v>2258371.6100000003</v>
      </c>
      <c r="E10" s="42">
        <f t="shared" si="1"/>
        <v>41.70584690674054</v>
      </c>
      <c r="F10" s="42">
        <f t="shared" si="0"/>
        <v>100.00000000000003</v>
      </c>
      <c r="G10" s="7"/>
    </row>
    <row r="11" spans="1:7" ht="15.75" customHeight="1" x14ac:dyDescent="0.35">
      <c r="A11" s="17" t="s">
        <v>11</v>
      </c>
      <c r="B11" s="42">
        <v>24180000</v>
      </c>
      <c r="C11" s="6">
        <v>16269690.93</v>
      </c>
      <c r="D11" s="6">
        <v>16269690.93</v>
      </c>
      <c r="E11" s="42">
        <f t="shared" si="1"/>
        <v>67.285735856079398</v>
      </c>
      <c r="F11" s="42">
        <f t="shared" si="0"/>
        <v>100</v>
      </c>
      <c r="G11" s="7"/>
    </row>
    <row r="12" spans="1:7" ht="15.75" customHeight="1" x14ac:dyDescent="0.35">
      <c r="A12" s="17" t="s">
        <v>12</v>
      </c>
      <c r="B12" s="42">
        <v>6370000</v>
      </c>
      <c r="C12" s="6">
        <v>0</v>
      </c>
      <c r="D12" s="6">
        <v>0</v>
      </c>
      <c r="E12" s="42">
        <f t="shared" si="1"/>
        <v>0</v>
      </c>
      <c r="F12" s="42">
        <f t="shared" si="0"/>
        <v>0</v>
      </c>
      <c r="G12" s="7"/>
    </row>
    <row r="13" spans="1:7" ht="15.75" customHeight="1" x14ac:dyDescent="0.35">
      <c r="A13" s="17" t="s">
        <v>13</v>
      </c>
      <c r="B13" s="42">
        <v>5547097.5</v>
      </c>
      <c r="C13" s="6">
        <v>7533512.8099999996</v>
      </c>
      <c r="D13" s="6">
        <v>7533512.8100000005</v>
      </c>
      <c r="E13" s="42">
        <f t="shared" si="1"/>
        <v>135.80999450613587</v>
      </c>
      <c r="F13" s="42">
        <f t="shared" si="0"/>
        <v>100.00000000000003</v>
      </c>
      <c r="G13" s="7"/>
    </row>
    <row r="14" spans="1:7" ht="15.75" customHeight="1" x14ac:dyDescent="0.35">
      <c r="A14" s="17" t="s">
        <v>14</v>
      </c>
      <c r="B14" s="42">
        <v>5879928.3300000001</v>
      </c>
      <c r="C14" s="6">
        <v>2021351.8000000003</v>
      </c>
      <c r="D14" s="6">
        <v>2021351.8</v>
      </c>
      <c r="E14" s="42">
        <f t="shared" si="1"/>
        <v>34.37715030788479</v>
      </c>
      <c r="F14" s="42">
        <f t="shared" si="0"/>
        <v>99.999999999999986</v>
      </c>
      <c r="G14" s="7"/>
    </row>
    <row r="15" spans="1:7" ht="15.75" customHeight="1" x14ac:dyDescent="0.35">
      <c r="A15" s="17" t="s">
        <v>15</v>
      </c>
      <c r="B15" s="42">
        <v>6540864.2999999998</v>
      </c>
      <c r="C15" s="6">
        <v>7617088.3899999997</v>
      </c>
      <c r="D15" s="6">
        <v>7617088.3900000006</v>
      </c>
      <c r="E15" s="42">
        <f t="shared" si="1"/>
        <v>116.45385136640122</v>
      </c>
      <c r="F15" s="42">
        <f t="shared" si="0"/>
        <v>100.00000000000003</v>
      </c>
      <c r="G15" s="7"/>
    </row>
    <row r="16" spans="1:7" ht="15.75" customHeight="1" x14ac:dyDescent="0.35">
      <c r="A16" s="17" t="s">
        <v>16</v>
      </c>
      <c r="B16" s="42">
        <v>5969000</v>
      </c>
      <c r="C16" s="6">
        <v>2814839.94</v>
      </c>
      <c r="D16" s="6">
        <v>2348999.84</v>
      </c>
      <c r="E16" s="42">
        <f t="shared" si="1"/>
        <v>39.353322834645667</v>
      </c>
      <c r="F16" s="42">
        <f t="shared" si="0"/>
        <v>83.450565221125856</v>
      </c>
      <c r="G16" s="7"/>
    </row>
    <row r="17" spans="1:7" ht="15.75" customHeight="1" x14ac:dyDescent="0.35">
      <c r="A17" s="17" t="s">
        <v>17</v>
      </c>
      <c r="B17" s="42">
        <v>4794000</v>
      </c>
      <c r="C17" s="6">
        <v>397050.36000000034</v>
      </c>
      <c r="D17" s="6">
        <v>397050.36</v>
      </c>
      <c r="E17" s="42">
        <f t="shared" si="1"/>
        <v>8.2822352941176476</v>
      </c>
      <c r="F17" s="42">
        <f t="shared" si="0"/>
        <v>99.999999999999915</v>
      </c>
      <c r="G17" s="7"/>
    </row>
    <row r="18" spans="1:7" ht="15.75" customHeight="1" x14ac:dyDescent="0.35">
      <c r="A18" s="17" t="s">
        <v>18</v>
      </c>
      <c r="B18" s="42">
        <v>1187500</v>
      </c>
      <c r="C18" s="6">
        <v>0</v>
      </c>
      <c r="D18" s="6">
        <v>0</v>
      </c>
      <c r="E18" s="42">
        <f t="shared" si="1"/>
        <v>0</v>
      </c>
      <c r="F18" s="42">
        <f t="shared" si="0"/>
        <v>0</v>
      </c>
      <c r="G18" s="7"/>
    </row>
    <row r="19" spans="1:7" ht="15.75" customHeight="1" x14ac:dyDescent="0.35">
      <c r="A19" s="17" t="s">
        <v>19</v>
      </c>
      <c r="B19" s="42">
        <v>3760000</v>
      </c>
      <c r="C19" s="6">
        <v>1123250.7999999998</v>
      </c>
      <c r="D19" s="6">
        <v>1102799.49</v>
      </c>
      <c r="E19" s="42">
        <f t="shared" si="1"/>
        <v>29.329773670212766</v>
      </c>
      <c r="F19" s="42">
        <f t="shared" si="0"/>
        <v>98.179274833367586</v>
      </c>
      <c r="G19" s="7"/>
    </row>
    <row r="20" spans="1:7" ht="15.75" customHeight="1" x14ac:dyDescent="0.35">
      <c r="A20" s="17" t="s">
        <v>20</v>
      </c>
      <c r="B20" s="42">
        <v>8550000</v>
      </c>
      <c r="C20" s="6">
        <v>0</v>
      </c>
      <c r="D20" s="6">
        <v>0</v>
      </c>
      <c r="E20" s="42">
        <f t="shared" si="1"/>
        <v>0</v>
      </c>
      <c r="F20" s="42">
        <f t="shared" si="0"/>
        <v>0</v>
      </c>
      <c r="G20" s="7"/>
    </row>
    <row r="21" spans="1:7" ht="15.75" customHeight="1" x14ac:dyDescent="0.35">
      <c r="A21" s="17" t="s">
        <v>21</v>
      </c>
      <c r="B21" s="42">
        <v>3795250</v>
      </c>
      <c r="C21" s="6">
        <v>3560275.1</v>
      </c>
      <c r="D21" s="6">
        <v>3557702.5</v>
      </c>
      <c r="E21" s="42">
        <f t="shared" si="1"/>
        <v>93.740926157697118</v>
      </c>
      <c r="F21" s="42">
        <f t="shared" si="0"/>
        <v>99.927741538849062</v>
      </c>
      <c r="G21" s="7"/>
    </row>
    <row r="22" spans="1:7" ht="15.75" customHeight="1" x14ac:dyDescent="0.35">
      <c r="A22" s="17" t="s">
        <v>22</v>
      </c>
      <c r="B22" s="42">
        <v>8185517.2999999998</v>
      </c>
      <c r="C22" s="6">
        <v>1749207.04</v>
      </c>
      <c r="D22" s="6">
        <v>1749207.04</v>
      </c>
      <c r="E22" s="42">
        <f t="shared" si="1"/>
        <v>21.369535679803647</v>
      </c>
      <c r="F22" s="42">
        <f t="shared" si="0"/>
        <v>100</v>
      </c>
      <c r="G22" s="7"/>
    </row>
    <row r="23" spans="1:7" ht="15.75" customHeight="1" x14ac:dyDescent="0.35">
      <c r="A23" s="17" t="s">
        <v>23</v>
      </c>
      <c r="B23" s="42">
        <v>9933354.8499999996</v>
      </c>
      <c r="C23" s="6">
        <v>8354975.5399999991</v>
      </c>
      <c r="D23" s="6">
        <v>8354975.54</v>
      </c>
      <c r="E23" s="42">
        <f t="shared" si="1"/>
        <v>84.110309821459765</v>
      </c>
      <c r="F23" s="42">
        <f t="shared" si="0"/>
        <v>100.00000000000003</v>
      </c>
      <c r="G23" s="7"/>
    </row>
    <row r="24" spans="1:7" ht="15.75" customHeight="1" x14ac:dyDescent="0.35">
      <c r="A24" s="17" t="s">
        <v>24</v>
      </c>
      <c r="B24" s="42">
        <v>5326543.5999999996</v>
      </c>
      <c r="C24" s="6">
        <v>2370189.9999999995</v>
      </c>
      <c r="D24" s="6">
        <v>2370190</v>
      </c>
      <c r="E24" s="42">
        <f t="shared" si="1"/>
        <v>44.497711423971076</v>
      </c>
      <c r="F24" s="42">
        <f t="shared" si="0"/>
        <v>100.00000000000003</v>
      </c>
      <c r="G24" s="7"/>
    </row>
    <row r="25" spans="1:7" ht="15.75" customHeight="1" x14ac:dyDescent="0.35">
      <c r="A25" s="17" t="s">
        <v>25</v>
      </c>
      <c r="B25" s="42">
        <v>15200000</v>
      </c>
      <c r="C25" s="6">
        <v>0</v>
      </c>
      <c r="D25" s="6">
        <v>0</v>
      </c>
      <c r="E25" s="42">
        <f t="shared" si="1"/>
        <v>0</v>
      </c>
      <c r="F25" s="42">
        <f t="shared" si="0"/>
        <v>0</v>
      </c>
      <c r="G25" s="7"/>
    </row>
    <row r="26" spans="1:7" ht="15.75" customHeight="1" x14ac:dyDescent="0.35">
      <c r="A26" s="17" t="s">
        <v>27</v>
      </c>
      <c r="B26" s="42">
        <v>12154015.949999999</v>
      </c>
      <c r="C26" s="6">
        <v>9826515.9499999993</v>
      </c>
      <c r="D26" s="6">
        <v>9826515.9499999993</v>
      </c>
      <c r="E26" s="42">
        <f t="shared" si="1"/>
        <v>80.849951081395446</v>
      </c>
      <c r="F26" s="42">
        <f t="shared" si="0"/>
        <v>100</v>
      </c>
      <c r="G26" s="7"/>
    </row>
    <row r="27" spans="1:7" ht="15.75" customHeight="1" x14ac:dyDescent="0.35">
      <c r="A27" s="17" t="s">
        <v>28</v>
      </c>
      <c r="B27" s="42">
        <v>16920000</v>
      </c>
      <c r="C27" s="6">
        <v>0</v>
      </c>
      <c r="D27" s="6">
        <v>0</v>
      </c>
      <c r="E27" s="42">
        <f t="shared" si="1"/>
        <v>0</v>
      </c>
      <c r="F27" s="42">
        <f t="shared" si="0"/>
        <v>0</v>
      </c>
      <c r="G27" s="7"/>
    </row>
    <row r="28" spans="1:7" ht="15.75" customHeight="1" x14ac:dyDescent="0.35">
      <c r="A28" s="17" t="s">
        <v>29</v>
      </c>
      <c r="B28" s="42">
        <v>7990000</v>
      </c>
      <c r="C28" s="6">
        <v>7322710.9199999999</v>
      </c>
      <c r="D28" s="6">
        <v>5078118.43</v>
      </c>
      <c r="E28" s="42">
        <f t="shared" si="1"/>
        <v>63.555925281602001</v>
      </c>
      <c r="F28" s="42">
        <f t="shared" si="0"/>
        <v>69.347520139440377</v>
      </c>
      <c r="G28" s="7"/>
    </row>
    <row r="29" spans="1:7" ht="15.75" customHeight="1" x14ac:dyDescent="0.35">
      <c r="A29" s="17" t="s">
        <v>30</v>
      </c>
      <c r="B29" s="42">
        <v>15200000</v>
      </c>
      <c r="C29" s="6">
        <v>4902037.24</v>
      </c>
      <c r="D29" s="6">
        <v>4537986.68</v>
      </c>
      <c r="E29" s="42">
        <f t="shared" si="1"/>
        <v>29.855175526315787</v>
      </c>
      <c r="F29" s="42">
        <f t="shared" si="0"/>
        <v>92.57348440706663</v>
      </c>
      <c r="G29" s="7"/>
    </row>
    <row r="30" spans="1:7" ht="15.75" customHeight="1" x14ac:dyDescent="0.35">
      <c r="A30" s="17" t="s">
        <v>31</v>
      </c>
      <c r="B30" s="42">
        <v>6674000</v>
      </c>
      <c r="C30" s="6">
        <v>5220053.0199999996</v>
      </c>
      <c r="D30" s="6">
        <v>5220053.0199999996</v>
      </c>
      <c r="E30" s="42">
        <f t="shared" si="1"/>
        <v>78.21475906502846</v>
      </c>
      <c r="F30" s="42">
        <f t="shared" si="0"/>
        <v>100</v>
      </c>
      <c r="G30" s="7"/>
    </row>
    <row r="31" spans="1:7" ht="15.75" customHeight="1" x14ac:dyDescent="0.35">
      <c r="A31" s="17" t="s">
        <v>32</v>
      </c>
      <c r="B31" s="42">
        <v>5060000</v>
      </c>
      <c r="C31" s="6">
        <v>0</v>
      </c>
      <c r="D31" s="6">
        <v>0</v>
      </c>
      <c r="E31" s="42">
        <f t="shared" si="1"/>
        <v>0</v>
      </c>
      <c r="F31" s="42">
        <f t="shared" si="0"/>
        <v>0</v>
      </c>
      <c r="G31" s="7"/>
    </row>
    <row r="32" spans="1:7" ht="15.75" customHeight="1" x14ac:dyDescent="0.35">
      <c r="A32" s="17" t="s">
        <v>33</v>
      </c>
      <c r="B32" s="42">
        <v>7810615</v>
      </c>
      <c r="C32" s="6">
        <v>6029481.4199999999</v>
      </c>
      <c r="D32" s="6">
        <v>6002718.8700000001</v>
      </c>
      <c r="E32" s="42">
        <f t="shared" si="1"/>
        <v>76.853344711011871</v>
      </c>
      <c r="F32" s="42">
        <f t="shared" si="0"/>
        <v>99.556138444821684</v>
      </c>
      <c r="G32" s="7"/>
    </row>
    <row r="33" spans="1:7" ht="15.75" customHeight="1" x14ac:dyDescent="0.35">
      <c r="A33" s="17" t="s">
        <v>34</v>
      </c>
      <c r="B33" s="42">
        <v>6013500</v>
      </c>
      <c r="C33" s="6">
        <v>4586986.29</v>
      </c>
      <c r="D33" s="6">
        <v>4586986.29</v>
      </c>
      <c r="E33" s="42">
        <f t="shared" si="1"/>
        <v>76.278145672237457</v>
      </c>
      <c r="F33" s="42">
        <f t="shared" si="0"/>
        <v>100</v>
      </c>
      <c r="G33" s="7"/>
    </row>
    <row r="34" spans="1:7" ht="15.75" customHeight="1" x14ac:dyDescent="0.35">
      <c r="A34" s="17" t="s">
        <v>35</v>
      </c>
      <c r="B34" s="42">
        <v>9154516.1799999997</v>
      </c>
      <c r="C34" s="6">
        <v>1372574.4100000001</v>
      </c>
      <c r="D34" s="6">
        <v>1372574.41</v>
      </c>
      <c r="E34" s="42">
        <f t="shared" si="1"/>
        <v>14.993412901477878</v>
      </c>
      <c r="F34" s="42">
        <f t="shared" si="0"/>
        <v>99.999999999999972</v>
      </c>
      <c r="G34" s="7"/>
    </row>
    <row r="35" spans="1:7" ht="15.75" customHeight="1" x14ac:dyDescent="0.35">
      <c r="A35" s="17" t="s">
        <v>36</v>
      </c>
      <c r="B35" s="42">
        <v>3519066.33</v>
      </c>
      <c r="C35" s="6">
        <v>1703064.57</v>
      </c>
      <c r="D35" s="6">
        <v>1668172.0499999998</v>
      </c>
      <c r="E35" s="42">
        <f t="shared" si="1"/>
        <v>47.403825150405723</v>
      </c>
      <c r="F35" s="42">
        <f t="shared" si="0"/>
        <v>97.951192185273385</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284025081.88999999</v>
      </c>
      <c r="C37" s="11">
        <f>SUM(C4:C36)</f>
        <v>162198612.53999999</v>
      </c>
      <c r="D37" s="11">
        <f>SUM(D4:D36)</f>
        <v>158463773.67000002</v>
      </c>
      <c r="E37" s="46">
        <f t="shared" si="1"/>
        <v>55.792176034429033</v>
      </c>
      <c r="F37" s="46">
        <f>IF(C37&gt;0,D37/C37*100,0)</f>
        <v>97.697366943210497</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 sqref="B4:D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4.65" customHeight="1" x14ac:dyDescent="0.35">
      <c r="A1" s="73" t="s">
        <v>382</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39411658</v>
      </c>
      <c r="C4" s="6">
        <v>39411658</v>
      </c>
      <c r="D4" s="6">
        <v>39411658</v>
      </c>
      <c r="E4" s="42">
        <f>IF(B4&gt;0,D4/B4*100,0)</f>
        <v>100</v>
      </c>
      <c r="F4" s="42">
        <f t="shared" ref="F4:F35" si="0">IF(C4&gt;0,D4/C4*100,0)</f>
        <v>100</v>
      </c>
      <c r="G4" s="7"/>
    </row>
    <row r="5" spans="1:7" ht="15.75" customHeight="1" x14ac:dyDescent="0.35">
      <c r="A5" s="17" t="s">
        <v>5</v>
      </c>
      <c r="B5" s="42">
        <v>7916073</v>
      </c>
      <c r="C5" s="6">
        <v>7916073</v>
      </c>
      <c r="D5" s="6">
        <v>7916073</v>
      </c>
      <c r="E5" s="42">
        <f t="shared" ref="E5:E37" si="1">IF(B5&gt;0,D5/B5*100,0)</f>
        <v>100</v>
      </c>
      <c r="F5" s="42">
        <f t="shared" si="0"/>
        <v>100</v>
      </c>
      <c r="G5" s="7"/>
    </row>
    <row r="6" spans="1:7" ht="15.75" customHeight="1" x14ac:dyDescent="0.35">
      <c r="A6" s="17" t="s">
        <v>6</v>
      </c>
      <c r="B6" s="42">
        <v>8931810</v>
      </c>
      <c r="C6" s="6">
        <v>8931810</v>
      </c>
      <c r="D6" s="6">
        <v>8931810</v>
      </c>
      <c r="E6" s="42">
        <f t="shared" si="1"/>
        <v>100</v>
      </c>
      <c r="F6" s="42">
        <f t="shared" si="0"/>
        <v>100</v>
      </c>
      <c r="G6" s="7"/>
    </row>
    <row r="7" spans="1:7" ht="15.75" customHeight="1" x14ac:dyDescent="0.35">
      <c r="A7" s="17" t="s">
        <v>7</v>
      </c>
      <c r="B7" s="42">
        <v>3890590</v>
      </c>
      <c r="C7" s="6">
        <v>2496474.63</v>
      </c>
      <c r="D7" s="6">
        <v>2496474.63</v>
      </c>
      <c r="E7" s="42">
        <f t="shared" si="1"/>
        <v>64.16699343801325</v>
      </c>
      <c r="F7" s="42">
        <f t="shared" si="0"/>
        <v>100</v>
      </c>
      <c r="G7" s="7"/>
    </row>
    <row r="8" spans="1:7" ht="15.75" customHeight="1" x14ac:dyDescent="0.35">
      <c r="A8" s="17" t="s">
        <v>8</v>
      </c>
      <c r="B8" s="42">
        <v>961487</v>
      </c>
      <c r="C8" s="6">
        <v>961487.00000000012</v>
      </c>
      <c r="D8" s="6">
        <v>958926.15</v>
      </c>
      <c r="E8" s="42">
        <f t="shared" si="1"/>
        <v>99.733657345341115</v>
      </c>
      <c r="F8" s="42">
        <f t="shared" si="0"/>
        <v>99.733657345341115</v>
      </c>
      <c r="G8" s="7"/>
    </row>
    <row r="9" spans="1:7" ht="15.75" customHeight="1" x14ac:dyDescent="0.35">
      <c r="A9" s="17" t="s">
        <v>9</v>
      </c>
      <c r="B9" s="42">
        <v>2047099</v>
      </c>
      <c r="C9" s="6">
        <v>1498914.1600000001</v>
      </c>
      <c r="D9" s="6">
        <v>1498914.1600000001</v>
      </c>
      <c r="E9" s="42">
        <f t="shared" si="1"/>
        <v>73.221381086112601</v>
      </c>
      <c r="F9" s="42">
        <f t="shared" si="0"/>
        <v>100</v>
      </c>
      <c r="G9" s="7"/>
    </row>
    <row r="10" spans="1:7" ht="15.75" customHeight="1" x14ac:dyDescent="0.35">
      <c r="A10" s="17" t="s">
        <v>10</v>
      </c>
      <c r="B10" s="42">
        <v>1487746</v>
      </c>
      <c r="C10" s="6">
        <v>1099625</v>
      </c>
      <c r="D10" s="6">
        <v>1099623.02</v>
      </c>
      <c r="E10" s="42">
        <f t="shared" si="1"/>
        <v>73.912013206555415</v>
      </c>
      <c r="F10" s="42">
        <f t="shared" si="0"/>
        <v>99.999819938615445</v>
      </c>
      <c r="G10" s="7"/>
    </row>
    <row r="11" spans="1:7" ht="15.75" customHeight="1" x14ac:dyDescent="0.35">
      <c r="A11" s="17" t="s">
        <v>11</v>
      </c>
      <c r="B11" s="42">
        <v>8031837</v>
      </c>
      <c r="C11" s="6">
        <v>8031837</v>
      </c>
      <c r="D11" s="6">
        <v>8031837</v>
      </c>
      <c r="E11" s="42">
        <f t="shared" si="1"/>
        <v>100</v>
      </c>
      <c r="F11" s="42">
        <f t="shared" si="0"/>
        <v>100</v>
      </c>
      <c r="G11" s="7"/>
    </row>
    <row r="12" spans="1:7" ht="15.75" customHeight="1" x14ac:dyDescent="0.35">
      <c r="A12" s="17" t="s">
        <v>12</v>
      </c>
      <c r="B12" s="42">
        <v>4234911</v>
      </c>
      <c r="C12" s="6">
        <v>2311025.1399999997</v>
      </c>
      <c r="D12" s="6">
        <v>2299260.7799999998</v>
      </c>
      <c r="E12" s="42">
        <f t="shared" si="1"/>
        <v>54.293013005468119</v>
      </c>
      <c r="F12" s="42">
        <f t="shared" si="0"/>
        <v>99.490946255997898</v>
      </c>
      <c r="G12" s="7"/>
    </row>
    <row r="13" spans="1:7" ht="15.75" customHeight="1" x14ac:dyDescent="0.35">
      <c r="A13" s="17" t="s">
        <v>13</v>
      </c>
      <c r="B13" s="42">
        <v>913933</v>
      </c>
      <c r="C13" s="6">
        <v>0</v>
      </c>
      <c r="D13" s="6">
        <v>0</v>
      </c>
      <c r="E13" s="42">
        <f t="shared" si="1"/>
        <v>0</v>
      </c>
      <c r="F13" s="42">
        <f t="shared" si="0"/>
        <v>0</v>
      </c>
      <c r="G13" s="7"/>
    </row>
    <row r="14" spans="1:7" ht="15.75" customHeight="1" x14ac:dyDescent="0.35">
      <c r="A14" s="17" t="s">
        <v>14</v>
      </c>
      <c r="B14" s="42">
        <v>1186806</v>
      </c>
      <c r="C14" s="6">
        <v>0</v>
      </c>
      <c r="D14" s="6">
        <v>0</v>
      </c>
      <c r="E14" s="42">
        <f t="shared" si="1"/>
        <v>0</v>
      </c>
      <c r="F14" s="42">
        <f t="shared" si="0"/>
        <v>0</v>
      </c>
      <c r="G14" s="7"/>
    </row>
    <row r="15" spans="1:7" ht="15.75" customHeight="1" x14ac:dyDescent="0.35">
      <c r="A15" s="17" t="s">
        <v>15</v>
      </c>
      <c r="B15" s="42">
        <v>16720532</v>
      </c>
      <c r="C15" s="6">
        <v>16720532</v>
      </c>
      <c r="D15" s="6">
        <v>16720532.000000002</v>
      </c>
      <c r="E15" s="42">
        <f t="shared" si="1"/>
        <v>100.00000000000003</v>
      </c>
      <c r="F15" s="42">
        <f t="shared" si="0"/>
        <v>100.00000000000003</v>
      </c>
      <c r="G15" s="7"/>
    </row>
    <row r="16" spans="1:7" ht="15.75" customHeight="1" x14ac:dyDescent="0.35">
      <c r="A16" s="17" t="s">
        <v>16</v>
      </c>
      <c r="B16" s="42">
        <v>2276175</v>
      </c>
      <c r="C16" s="6">
        <v>1947795.58</v>
      </c>
      <c r="D16" s="6">
        <v>1947794.93</v>
      </c>
      <c r="E16" s="42">
        <f t="shared" si="1"/>
        <v>85.573162432589754</v>
      </c>
      <c r="F16" s="42">
        <f t="shared" si="0"/>
        <v>99.999966628941621</v>
      </c>
      <c r="G16" s="7"/>
    </row>
    <row r="17" spans="1:7" ht="15.75" customHeight="1" x14ac:dyDescent="0.35">
      <c r="A17" s="17" t="s">
        <v>17</v>
      </c>
      <c r="B17" s="42">
        <v>7625092</v>
      </c>
      <c r="C17" s="6">
        <v>1891092</v>
      </c>
      <c r="D17" s="6">
        <v>1891092</v>
      </c>
      <c r="E17" s="42">
        <f t="shared" si="1"/>
        <v>24.800907320200203</v>
      </c>
      <c r="F17" s="42">
        <f t="shared" si="0"/>
        <v>100</v>
      </c>
      <c r="G17" s="7"/>
    </row>
    <row r="18" spans="1:7" ht="15.75" customHeight="1" x14ac:dyDescent="0.35">
      <c r="A18" s="17" t="s">
        <v>18</v>
      </c>
      <c r="B18" s="42">
        <v>4406364</v>
      </c>
      <c r="C18" s="6">
        <v>0</v>
      </c>
      <c r="D18" s="6">
        <v>0</v>
      </c>
      <c r="E18" s="42">
        <f t="shared" si="1"/>
        <v>0</v>
      </c>
      <c r="F18" s="42">
        <f t="shared" si="0"/>
        <v>0</v>
      </c>
      <c r="G18" s="7"/>
    </row>
    <row r="19" spans="1:7" ht="15.75" customHeight="1" x14ac:dyDescent="0.35">
      <c r="A19" s="17" t="s">
        <v>19</v>
      </c>
      <c r="B19" s="42">
        <v>4842421</v>
      </c>
      <c r="C19" s="6">
        <v>2451687.7799999998</v>
      </c>
      <c r="D19" s="6">
        <v>2451687.67</v>
      </c>
      <c r="E19" s="42">
        <f t="shared" si="1"/>
        <v>50.629378775616573</v>
      </c>
      <c r="F19" s="42">
        <f t="shared" si="0"/>
        <v>99.999995513294934</v>
      </c>
      <c r="G19" s="7"/>
    </row>
    <row r="20" spans="1:7" ht="15.75" customHeight="1" x14ac:dyDescent="0.35">
      <c r="A20" s="17" t="s">
        <v>20</v>
      </c>
      <c r="B20" s="42">
        <v>1458464</v>
      </c>
      <c r="C20" s="6">
        <v>0</v>
      </c>
      <c r="D20" s="6">
        <v>0</v>
      </c>
      <c r="E20" s="42">
        <f t="shared" si="1"/>
        <v>0</v>
      </c>
      <c r="F20" s="42">
        <f t="shared" si="0"/>
        <v>0</v>
      </c>
      <c r="G20" s="7"/>
    </row>
    <row r="21" spans="1:7" ht="15.75" customHeight="1" x14ac:dyDescent="0.35">
      <c r="A21" s="17" t="s">
        <v>21</v>
      </c>
      <c r="B21" s="42">
        <v>14094452</v>
      </c>
      <c r="C21" s="6">
        <v>14094452</v>
      </c>
      <c r="D21" s="6">
        <v>14094452</v>
      </c>
      <c r="E21" s="42">
        <f t="shared" si="1"/>
        <v>100</v>
      </c>
      <c r="F21" s="42">
        <f t="shared" si="0"/>
        <v>100</v>
      </c>
      <c r="G21" s="7"/>
    </row>
    <row r="22" spans="1:7" ht="15.75" customHeight="1" x14ac:dyDescent="0.35">
      <c r="A22" s="17" t="s">
        <v>22</v>
      </c>
      <c r="B22" s="42">
        <v>5271672</v>
      </c>
      <c r="C22" s="6">
        <v>1727975.9</v>
      </c>
      <c r="D22" s="6">
        <v>1727975.9</v>
      </c>
      <c r="E22" s="42">
        <f t="shared" si="1"/>
        <v>32.778516948702418</v>
      </c>
      <c r="F22" s="42">
        <f t="shared" si="0"/>
        <v>100</v>
      </c>
      <c r="G22" s="7"/>
    </row>
    <row r="23" spans="1:7" ht="15.75" customHeight="1" x14ac:dyDescent="0.35">
      <c r="A23" s="17" t="s">
        <v>23</v>
      </c>
      <c r="B23" s="42">
        <v>5031138</v>
      </c>
      <c r="C23" s="6">
        <v>4991098.5</v>
      </c>
      <c r="D23" s="6">
        <v>4991098.5</v>
      </c>
      <c r="E23" s="42">
        <f t="shared" si="1"/>
        <v>99.204166134977811</v>
      </c>
      <c r="F23" s="42">
        <f t="shared" si="0"/>
        <v>100</v>
      </c>
      <c r="G23" s="7"/>
    </row>
    <row r="24" spans="1:7" ht="15.75" customHeight="1" x14ac:dyDescent="0.35">
      <c r="A24" s="17" t="s">
        <v>24</v>
      </c>
      <c r="B24" s="42">
        <v>4070495</v>
      </c>
      <c r="C24" s="6">
        <v>0</v>
      </c>
      <c r="D24" s="6">
        <v>0</v>
      </c>
      <c r="E24" s="42">
        <f t="shared" si="1"/>
        <v>0</v>
      </c>
      <c r="F24" s="42">
        <f t="shared" si="0"/>
        <v>0</v>
      </c>
      <c r="G24" s="7"/>
    </row>
    <row r="25" spans="1:7" ht="15.75" customHeight="1" x14ac:dyDescent="0.35">
      <c r="A25" s="17" t="s">
        <v>25</v>
      </c>
      <c r="B25" s="42">
        <v>4965254</v>
      </c>
      <c r="C25" s="6">
        <v>0</v>
      </c>
      <c r="D25" s="6">
        <v>0</v>
      </c>
      <c r="E25" s="42">
        <f t="shared" si="1"/>
        <v>0</v>
      </c>
      <c r="F25" s="42">
        <f t="shared" si="0"/>
        <v>0</v>
      </c>
      <c r="G25" s="7"/>
    </row>
    <row r="26" spans="1:7" ht="15.75" customHeight="1" x14ac:dyDescent="0.35">
      <c r="A26" s="17" t="s">
        <v>27</v>
      </c>
      <c r="B26" s="42">
        <v>1611631</v>
      </c>
      <c r="C26" s="6">
        <v>1611631</v>
      </c>
      <c r="D26" s="6">
        <v>1611631</v>
      </c>
      <c r="E26" s="42">
        <f t="shared" si="1"/>
        <v>100</v>
      </c>
      <c r="F26" s="42">
        <f t="shared" si="0"/>
        <v>100</v>
      </c>
      <c r="G26" s="7"/>
    </row>
    <row r="27" spans="1:7" ht="15.75" customHeight="1" x14ac:dyDescent="0.35">
      <c r="A27" s="17" t="s">
        <v>28</v>
      </c>
      <c r="B27" s="42">
        <v>5278781</v>
      </c>
      <c r="C27" s="6">
        <v>3561481.27</v>
      </c>
      <c r="D27" s="6">
        <v>3561481.27</v>
      </c>
      <c r="E27" s="42">
        <f t="shared" si="1"/>
        <v>67.467873169961024</v>
      </c>
      <c r="F27" s="42">
        <f t="shared" si="0"/>
        <v>100</v>
      </c>
      <c r="G27" s="7"/>
    </row>
    <row r="28" spans="1:7" ht="15.75" customHeight="1" x14ac:dyDescent="0.35">
      <c r="A28" s="17" t="s">
        <v>29</v>
      </c>
      <c r="B28" s="42">
        <v>1293229</v>
      </c>
      <c r="C28" s="6">
        <v>1293229</v>
      </c>
      <c r="D28" s="6">
        <v>1293229</v>
      </c>
      <c r="E28" s="42">
        <f t="shared" si="1"/>
        <v>100</v>
      </c>
      <c r="F28" s="42">
        <f t="shared" si="0"/>
        <v>100</v>
      </c>
      <c r="G28" s="7"/>
    </row>
    <row r="29" spans="1:7" ht="15.75" customHeight="1" x14ac:dyDescent="0.35">
      <c r="A29" s="17" t="s">
        <v>30</v>
      </c>
      <c r="B29" s="42">
        <v>4775203</v>
      </c>
      <c r="C29" s="6">
        <v>1441412.96</v>
      </c>
      <c r="D29" s="6">
        <v>1441412.49</v>
      </c>
      <c r="E29" s="42">
        <f t="shared" si="1"/>
        <v>30.185365732095576</v>
      </c>
      <c r="F29" s="42">
        <f t="shared" si="0"/>
        <v>99.99996739310572</v>
      </c>
      <c r="G29" s="7"/>
    </row>
    <row r="30" spans="1:7" ht="15.75" customHeight="1" x14ac:dyDescent="0.35">
      <c r="A30" s="17" t="s">
        <v>31</v>
      </c>
      <c r="B30" s="42">
        <v>2936092</v>
      </c>
      <c r="C30" s="6">
        <v>2936092</v>
      </c>
      <c r="D30" s="6">
        <v>2936092</v>
      </c>
      <c r="E30" s="42">
        <f t="shared" si="1"/>
        <v>100</v>
      </c>
      <c r="F30" s="42">
        <f t="shared" si="0"/>
        <v>100</v>
      </c>
      <c r="G30" s="7"/>
    </row>
    <row r="31" spans="1:7" ht="15.75" customHeight="1" x14ac:dyDescent="0.35">
      <c r="A31" s="17" t="s">
        <v>32</v>
      </c>
      <c r="B31" s="42">
        <v>1339878</v>
      </c>
      <c r="C31" s="6">
        <v>315228.63</v>
      </c>
      <c r="D31" s="6">
        <v>315228.63</v>
      </c>
      <c r="E31" s="42">
        <f t="shared" si="1"/>
        <v>23.52666660695974</v>
      </c>
      <c r="F31" s="42">
        <f t="shared" si="0"/>
        <v>100</v>
      </c>
      <c r="G31" s="7"/>
    </row>
    <row r="32" spans="1:7" ht="15.75" customHeight="1" x14ac:dyDescent="0.35">
      <c r="A32" s="17" t="s">
        <v>33</v>
      </c>
      <c r="B32" s="42">
        <v>5391658</v>
      </c>
      <c r="C32" s="6">
        <v>5391610.1900000004</v>
      </c>
      <c r="D32" s="6">
        <v>5363375.0699999994</v>
      </c>
      <c r="E32" s="42">
        <f t="shared" si="1"/>
        <v>99.475431676118902</v>
      </c>
      <c r="F32" s="42">
        <f t="shared" si="0"/>
        <v>99.476313772602296</v>
      </c>
      <c r="G32" s="7"/>
    </row>
    <row r="33" spans="1:7" ht="15.75" customHeight="1" x14ac:dyDescent="0.35">
      <c r="A33" s="17" t="s">
        <v>34</v>
      </c>
      <c r="B33" s="42">
        <v>7246146</v>
      </c>
      <c r="C33" s="6">
        <v>3311230.74</v>
      </c>
      <c r="D33" s="6">
        <v>3311230.7299999995</v>
      </c>
      <c r="E33" s="42">
        <f t="shared" si="1"/>
        <v>45.69643959699404</v>
      </c>
      <c r="F33" s="42">
        <f t="shared" si="0"/>
        <v>99.999999697997467</v>
      </c>
      <c r="G33" s="7"/>
    </row>
    <row r="34" spans="1:7" ht="15.75" customHeight="1" x14ac:dyDescent="0.35">
      <c r="A34" s="17" t="s">
        <v>35</v>
      </c>
      <c r="B34" s="42">
        <v>8926121</v>
      </c>
      <c r="C34" s="6">
        <v>2111672.4000000004</v>
      </c>
      <c r="D34" s="6">
        <v>2111672.4</v>
      </c>
      <c r="E34" s="42">
        <f t="shared" si="1"/>
        <v>23.657223557690958</v>
      </c>
      <c r="F34" s="42">
        <f t="shared" si="0"/>
        <v>99.999999999999972</v>
      </c>
      <c r="G34" s="7"/>
    </row>
    <row r="35" spans="1:7" ht="15.75" customHeight="1" x14ac:dyDescent="0.35">
      <c r="A35" s="17" t="s">
        <v>36</v>
      </c>
      <c r="B35" s="42">
        <v>11425252</v>
      </c>
      <c r="C35" s="6">
        <v>4600412.0199999996</v>
      </c>
      <c r="D35" s="6">
        <v>4600412.0200000005</v>
      </c>
      <c r="E35" s="42">
        <f t="shared" si="1"/>
        <v>40.26530023145223</v>
      </c>
      <c r="F35" s="42">
        <f t="shared" si="0"/>
        <v>100.00000000000003</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200000000</v>
      </c>
      <c r="C37" s="11">
        <f>SUM(C4:C36)</f>
        <v>143057537.90000001</v>
      </c>
      <c r="D37" s="11">
        <f>SUM(D4:D36)</f>
        <v>143014974.35000002</v>
      </c>
      <c r="E37" s="46">
        <f t="shared" si="1"/>
        <v>71.507487175000023</v>
      </c>
      <c r="F37" s="46">
        <f>IF(C37&gt;0,D37/C37*100,0)</f>
        <v>99.970247251123709</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C24" sqref="C2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4.65" customHeight="1" x14ac:dyDescent="0.35">
      <c r="A1" s="73" t="s">
        <v>381</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50471212.759999998</v>
      </c>
      <c r="D5" s="6">
        <v>50471212.759999998</v>
      </c>
      <c r="E5" s="42">
        <f t="shared" ref="E5:E37" si="1">IF(B5&gt;0,D5/B5*100,0)</f>
        <v>0</v>
      </c>
      <c r="F5" s="42">
        <f t="shared" si="0"/>
        <v>100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50471212.759999998</v>
      </c>
      <c r="D37" s="11">
        <f>SUM(D4:D36)</f>
        <v>50471212.759999998</v>
      </c>
      <c r="E37" s="46">
        <f t="shared" si="1"/>
        <v>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3"/>
  <sheetViews>
    <sheetView workbookViewId="0">
      <selection activeCell="C16" sqref="C1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2.25" customHeight="1" x14ac:dyDescent="0.35">
      <c r="A1" s="73" t="s">
        <v>380</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31" x14ac:dyDescent="0.35">
      <c r="A4" s="5" t="s">
        <v>196</v>
      </c>
      <c r="B4" s="42"/>
      <c r="C4" s="6">
        <v>433023.82</v>
      </c>
      <c r="D4" s="6">
        <v>432987.13</v>
      </c>
      <c r="E4" s="42">
        <f>IF(B4&gt;0,D4/B4*100,0)</f>
        <v>0</v>
      </c>
      <c r="F4" s="42">
        <f t="shared" ref="F4:F12" si="0">IF(C4&gt;0,D4/C4*100,0)</f>
        <v>99.991527025002924</v>
      </c>
      <c r="G4" s="7"/>
    </row>
    <row r="5" spans="1:7" ht="31" x14ac:dyDescent="0.35">
      <c r="A5" s="5" t="s">
        <v>66</v>
      </c>
      <c r="B5" s="42"/>
      <c r="C5" s="6">
        <v>1285141.6300000001</v>
      </c>
      <c r="D5" s="6">
        <v>1285141.6299999999</v>
      </c>
      <c r="E5" s="42">
        <f t="shared" ref="E5:E12" si="1">IF(B5&gt;0,D5/B5*100,0)</f>
        <v>0</v>
      </c>
      <c r="F5" s="42">
        <f t="shared" si="0"/>
        <v>99.999999999999972</v>
      </c>
      <c r="G5" s="7"/>
    </row>
    <row r="6" spans="1:7" ht="31" x14ac:dyDescent="0.35">
      <c r="A6" s="5" t="s">
        <v>129</v>
      </c>
      <c r="B6" s="42"/>
      <c r="C6" s="6">
        <v>207940.24</v>
      </c>
      <c r="D6" s="6">
        <v>207940.24</v>
      </c>
      <c r="E6" s="42">
        <f t="shared" si="1"/>
        <v>0</v>
      </c>
      <c r="F6" s="42">
        <f t="shared" si="0"/>
        <v>100</v>
      </c>
      <c r="G6" s="7"/>
    </row>
    <row r="7" spans="1:7" ht="31" x14ac:dyDescent="0.35">
      <c r="A7" s="5" t="s">
        <v>197</v>
      </c>
      <c r="B7" s="42"/>
      <c r="C7" s="6">
        <v>277484.06</v>
      </c>
      <c r="D7" s="6">
        <v>277484.06</v>
      </c>
      <c r="E7" s="42">
        <f t="shared" si="1"/>
        <v>0</v>
      </c>
      <c r="F7" s="42">
        <f t="shared" si="0"/>
        <v>100</v>
      </c>
      <c r="G7" s="7"/>
    </row>
    <row r="8" spans="1:7" ht="31" x14ac:dyDescent="0.35">
      <c r="A8" s="5" t="s">
        <v>147</v>
      </c>
      <c r="B8" s="42"/>
      <c r="C8" s="6">
        <v>304593.48</v>
      </c>
      <c r="D8" s="6">
        <v>304593.48</v>
      </c>
      <c r="E8" s="42">
        <f t="shared" si="1"/>
        <v>0</v>
      </c>
      <c r="F8" s="42">
        <f t="shared" si="0"/>
        <v>100</v>
      </c>
      <c r="G8" s="7"/>
    </row>
    <row r="9" spans="1:7" ht="31" x14ac:dyDescent="0.35">
      <c r="A9" s="5" t="s">
        <v>149</v>
      </c>
      <c r="B9" s="42"/>
      <c r="C9" s="6">
        <v>304593.48</v>
      </c>
      <c r="D9" s="6">
        <v>304593.48</v>
      </c>
      <c r="E9" s="42">
        <f t="shared" si="1"/>
        <v>0</v>
      </c>
      <c r="F9" s="42">
        <f t="shared" si="0"/>
        <v>100</v>
      </c>
      <c r="G9" s="7"/>
    </row>
    <row r="10" spans="1:7" ht="31" x14ac:dyDescent="0.35">
      <c r="A10" s="5" t="s">
        <v>198</v>
      </c>
      <c r="B10" s="42"/>
      <c r="C10" s="6">
        <v>207763.59</v>
      </c>
      <c r="D10" s="6">
        <v>207763.59000000003</v>
      </c>
      <c r="E10" s="42">
        <f t="shared" si="1"/>
        <v>0</v>
      </c>
      <c r="F10" s="42">
        <f t="shared" si="0"/>
        <v>100.00000000000003</v>
      </c>
      <c r="G10" s="7"/>
    </row>
    <row r="11" spans="1:7" ht="15.75" customHeight="1" x14ac:dyDescent="0.35">
      <c r="A11" s="5" t="s">
        <v>37</v>
      </c>
      <c r="B11" s="42">
        <v>3251847.83</v>
      </c>
      <c r="C11" s="6">
        <v>0</v>
      </c>
      <c r="D11" s="6">
        <v>0</v>
      </c>
      <c r="E11" s="42">
        <f t="shared" si="1"/>
        <v>0</v>
      </c>
      <c r="F11" s="42">
        <f t="shared" si="0"/>
        <v>0</v>
      </c>
      <c r="G11" s="7"/>
    </row>
    <row r="12" spans="1:7" ht="18" customHeight="1" x14ac:dyDescent="0.35">
      <c r="A12" s="10" t="s">
        <v>38</v>
      </c>
      <c r="B12" s="11">
        <f>SUM(B4:B11)</f>
        <v>3251847.83</v>
      </c>
      <c r="C12" s="11">
        <f>SUM(C4:C11)</f>
        <v>3020540.3</v>
      </c>
      <c r="D12" s="11">
        <f>SUM(D4:D11)</f>
        <v>3020503.6099999994</v>
      </c>
      <c r="E12" s="42">
        <f t="shared" si="1"/>
        <v>92.885761201193702</v>
      </c>
      <c r="F12" s="42">
        <f t="shared" si="0"/>
        <v>99.998785316653439</v>
      </c>
    </row>
    <row r="13" spans="1:7" ht="16.5" x14ac:dyDescent="0.35">
      <c r="B13" s="14"/>
      <c r="E13" s="3"/>
    </row>
  </sheetData>
  <mergeCells count="2">
    <mergeCell ref="C2:E2"/>
    <mergeCell ref="A1:F1"/>
  </mergeCells>
  <pageMargins left="0.7" right="0.7" top="0.75" bottom="0.75" header="0.3" footer="0.3"/>
  <pageSetup paperSize="9" scale="9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D21" sqref="D2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4.65" customHeight="1" x14ac:dyDescent="0.35">
      <c r="A1" s="73" t="s">
        <v>379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42">
        <v>6222570.6900000004</v>
      </c>
      <c r="C36" s="6">
        <v>0</v>
      </c>
      <c r="D36" s="6">
        <v>0</v>
      </c>
      <c r="E36" s="42">
        <f t="shared" si="1"/>
        <v>0</v>
      </c>
      <c r="F36" s="42">
        <f>IF(C36&gt;0,D36/C36*100,0)</f>
        <v>0</v>
      </c>
      <c r="G36" s="7"/>
    </row>
    <row r="37" spans="1:7" ht="18" customHeight="1" x14ac:dyDescent="0.35">
      <c r="A37" s="10" t="s">
        <v>38</v>
      </c>
      <c r="B37" s="43">
        <f>SUM(B4:B36)</f>
        <v>6222570.6900000004</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workbookViewId="0">
      <selection activeCell="B40" sqref="B40"/>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6.4" customHeight="1" x14ac:dyDescent="0.35">
      <c r="A1" s="73" t="s">
        <v>378</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0</v>
      </c>
      <c r="C4" s="6">
        <v>0</v>
      </c>
      <c r="D4" s="6">
        <v>0</v>
      </c>
      <c r="E4" s="42">
        <f>IF(B4&gt;0,D4/B4*100,0)</f>
        <v>0</v>
      </c>
      <c r="F4" s="42">
        <f t="shared" ref="F4:F35" si="0">IF(C4&gt;0,D4/C4*100,0)</f>
        <v>0</v>
      </c>
      <c r="G4" s="7"/>
    </row>
    <row r="5" spans="1:7" ht="15.75" customHeight="1" x14ac:dyDescent="0.35">
      <c r="A5" s="17" t="s">
        <v>5</v>
      </c>
      <c r="B5" s="42">
        <v>0</v>
      </c>
      <c r="C5" s="6">
        <v>0</v>
      </c>
      <c r="D5" s="6">
        <v>0</v>
      </c>
      <c r="E5" s="42">
        <f t="shared" ref="E5:E37" si="1">IF(B5&gt;0,D5/B5*100,0)</f>
        <v>0</v>
      </c>
      <c r="F5" s="42">
        <f t="shared" si="0"/>
        <v>0</v>
      </c>
      <c r="G5" s="7"/>
    </row>
    <row r="6" spans="1:7" ht="15.75" customHeight="1" x14ac:dyDescent="0.35">
      <c r="A6" s="17" t="s">
        <v>6</v>
      </c>
      <c r="B6" s="42">
        <v>0</v>
      </c>
      <c r="C6" s="6">
        <v>0</v>
      </c>
      <c r="D6" s="6">
        <v>0</v>
      </c>
      <c r="E6" s="42">
        <f t="shared" si="1"/>
        <v>0</v>
      </c>
      <c r="F6" s="42">
        <f t="shared" si="0"/>
        <v>0</v>
      </c>
      <c r="G6" s="7"/>
    </row>
    <row r="7" spans="1:7" ht="15.75" customHeight="1" x14ac:dyDescent="0.35">
      <c r="A7" s="17" t="s">
        <v>7</v>
      </c>
      <c r="B7" s="42">
        <v>0</v>
      </c>
      <c r="C7" s="6">
        <v>0</v>
      </c>
      <c r="D7" s="6">
        <v>0</v>
      </c>
      <c r="E7" s="42">
        <f t="shared" si="1"/>
        <v>0</v>
      </c>
      <c r="F7" s="42">
        <f t="shared" si="0"/>
        <v>0</v>
      </c>
      <c r="G7" s="7"/>
    </row>
    <row r="8" spans="1:7" ht="15.75" customHeight="1" x14ac:dyDescent="0.35">
      <c r="A8" s="17" t="s">
        <v>8</v>
      </c>
      <c r="B8" s="42">
        <v>0</v>
      </c>
      <c r="C8" s="6">
        <v>52464602.210000001</v>
      </c>
      <c r="D8" s="6">
        <v>52464602.210000001</v>
      </c>
      <c r="E8" s="42">
        <f t="shared" si="1"/>
        <v>0</v>
      </c>
      <c r="F8" s="42">
        <f t="shared" si="0"/>
        <v>100</v>
      </c>
      <c r="G8" s="7"/>
    </row>
    <row r="9" spans="1:7" ht="15.75" customHeight="1" x14ac:dyDescent="0.35">
      <c r="A9" s="17" t="s">
        <v>9</v>
      </c>
      <c r="B9" s="42">
        <v>0</v>
      </c>
      <c r="C9" s="6">
        <v>0</v>
      </c>
      <c r="D9" s="6">
        <v>0</v>
      </c>
      <c r="E9" s="42">
        <f t="shared" si="1"/>
        <v>0</v>
      </c>
      <c r="F9" s="42">
        <f t="shared" si="0"/>
        <v>0</v>
      </c>
      <c r="G9" s="7"/>
    </row>
    <row r="10" spans="1:7" ht="15.75" customHeight="1" x14ac:dyDescent="0.35">
      <c r="A10" s="17" t="s">
        <v>10</v>
      </c>
      <c r="B10" s="42">
        <v>0</v>
      </c>
      <c r="C10" s="6">
        <v>0</v>
      </c>
      <c r="D10" s="6">
        <v>0</v>
      </c>
      <c r="E10" s="42">
        <f t="shared" si="1"/>
        <v>0</v>
      </c>
      <c r="F10" s="42">
        <f t="shared" si="0"/>
        <v>0</v>
      </c>
      <c r="G10" s="7"/>
    </row>
    <row r="11" spans="1:7" ht="15.75" customHeight="1" x14ac:dyDescent="0.35">
      <c r="A11" s="17" t="s">
        <v>11</v>
      </c>
      <c r="B11" s="42">
        <v>0</v>
      </c>
      <c r="C11" s="6">
        <v>0</v>
      </c>
      <c r="D11" s="6">
        <v>0</v>
      </c>
      <c r="E11" s="42">
        <f t="shared" si="1"/>
        <v>0</v>
      </c>
      <c r="F11" s="42">
        <f t="shared" si="0"/>
        <v>0</v>
      </c>
      <c r="G11" s="7"/>
    </row>
    <row r="12" spans="1:7" ht="15.75" customHeight="1" x14ac:dyDescent="0.35">
      <c r="A12" s="17" t="s">
        <v>12</v>
      </c>
      <c r="B12" s="42">
        <v>0</v>
      </c>
      <c r="C12" s="6">
        <v>0</v>
      </c>
      <c r="D12" s="6">
        <v>0</v>
      </c>
      <c r="E12" s="42">
        <f t="shared" si="1"/>
        <v>0</v>
      </c>
      <c r="F12" s="42">
        <f t="shared" si="0"/>
        <v>0</v>
      </c>
      <c r="G12" s="7"/>
    </row>
    <row r="13" spans="1:7" ht="15.75" customHeight="1" x14ac:dyDescent="0.35">
      <c r="A13" s="17" t="s">
        <v>13</v>
      </c>
      <c r="B13" s="42">
        <v>0</v>
      </c>
      <c r="C13" s="6">
        <v>0</v>
      </c>
      <c r="D13" s="6">
        <v>0</v>
      </c>
      <c r="E13" s="42">
        <f t="shared" si="1"/>
        <v>0</v>
      </c>
      <c r="F13" s="42">
        <f t="shared" si="0"/>
        <v>0</v>
      </c>
      <c r="G13" s="7"/>
    </row>
    <row r="14" spans="1:7" ht="15.75" customHeight="1" x14ac:dyDescent="0.35">
      <c r="A14" s="17" t="s">
        <v>14</v>
      </c>
      <c r="B14" s="42">
        <v>0</v>
      </c>
      <c r="C14" s="6">
        <v>0</v>
      </c>
      <c r="D14" s="6">
        <v>0</v>
      </c>
      <c r="E14" s="42">
        <f t="shared" si="1"/>
        <v>0</v>
      </c>
      <c r="F14" s="42">
        <f t="shared" si="0"/>
        <v>0</v>
      </c>
      <c r="G14" s="7"/>
    </row>
    <row r="15" spans="1:7" ht="15.75" customHeight="1" x14ac:dyDescent="0.35">
      <c r="A15" s="17" t="s">
        <v>15</v>
      </c>
      <c r="B15" s="42">
        <v>0</v>
      </c>
      <c r="C15" s="6">
        <v>0</v>
      </c>
      <c r="D15" s="6">
        <v>0</v>
      </c>
      <c r="E15" s="42">
        <f t="shared" si="1"/>
        <v>0</v>
      </c>
      <c r="F15" s="42">
        <f t="shared" si="0"/>
        <v>0</v>
      </c>
      <c r="G15" s="7"/>
    </row>
    <row r="16" spans="1:7" ht="15.75" customHeight="1" x14ac:dyDescent="0.35">
      <c r="A16" s="17" t="s">
        <v>16</v>
      </c>
      <c r="B16" s="42">
        <v>0</v>
      </c>
      <c r="C16" s="6">
        <v>0</v>
      </c>
      <c r="D16" s="6">
        <v>0</v>
      </c>
      <c r="E16" s="42">
        <f t="shared" si="1"/>
        <v>0</v>
      </c>
      <c r="F16" s="42">
        <f t="shared" si="0"/>
        <v>0</v>
      </c>
      <c r="G16" s="7"/>
    </row>
    <row r="17" spans="1:7" ht="15.75" customHeight="1" x14ac:dyDescent="0.35">
      <c r="A17" s="17" t="s">
        <v>17</v>
      </c>
      <c r="B17" s="42">
        <v>0</v>
      </c>
      <c r="C17" s="6">
        <v>0</v>
      </c>
      <c r="D17" s="6">
        <v>0</v>
      </c>
      <c r="E17" s="42">
        <f t="shared" si="1"/>
        <v>0</v>
      </c>
      <c r="F17" s="42">
        <f t="shared" si="0"/>
        <v>0</v>
      </c>
      <c r="G17" s="7"/>
    </row>
    <row r="18" spans="1:7" ht="15.75" customHeight="1" x14ac:dyDescent="0.35">
      <c r="A18" s="17" t="s">
        <v>18</v>
      </c>
      <c r="B18" s="42">
        <v>0</v>
      </c>
      <c r="C18" s="6">
        <v>0</v>
      </c>
      <c r="D18" s="6">
        <v>0</v>
      </c>
      <c r="E18" s="42">
        <f t="shared" si="1"/>
        <v>0</v>
      </c>
      <c r="F18" s="42">
        <f t="shared" si="0"/>
        <v>0</v>
      </c>
      <c r="G18" s="7"/>
    </row>
    <row r="19" spans="1:7" ht="15.75" customHeight="1" x14ac:dyDescent="0.35">
      <c r="A19" s="17" t="s">
        <v>19</v>
      </c>
      <c r="B19" s="42">
        <v>0</v>
      </c>
      <c r="C19" s="6">
        <v>0</v>
      </c>
      <c r="D19" s="6">
        <v>0</v>
      </c>
      <c r="E19" s="42">
        <f t="shared" si="1"/>
        <v>0</v>
      </c>
      <c r="F19" s="42">
        <f t="shared" si="0"/>
        <v>0</v>
      </c>
      <c r="G19" s="7"/>
    </row>
    <row r="20" spans="1:7" ht="15.75" customHeight="1" x14ac:dyDescent="0.35">
      <c r="A20" s="17" t="s">
        <v>20</v>
      </c>
      <c r="B20" s="42">
        <v>0</v>
      </c>
      <c r="C20" s="6">
        <v>0</v>
      </c>
      <c r="D20" s="6">
        <v>0</v>
      </c>
      <c r="E20" s="42">
        <f t="shared" si="1"/>
        <v>0</v>
      </c>
      <c r="F20" s="42">
        <f t="shared" si="0"/>
        <v>0</v>
      </c>
      <c r="G20" s="7"/>
    </row>
    <row r="21" spans="1:7" ht="15.75" customHeight="1" x14ac:dyDescent="0.35">
      <c r="A21" s="17" t="s">
        <v>21</v>
      </c>
      <c r="B21" s="42">
        <v>0</v>
      </c>
      <c r="C21" s="6">
        <v>0</v>
      </c>
      <c r="D21" s="6">
        <v>0</v>
      </c>
      <c r="E21" s="42">
        <f t="shared" si="1"/>
        <v>0</v>
      </c>
      <c r="F21" s="42">
        <f t="shared" si="0"/>
        <v>0</v>
      </c>
      <c r="G21" s="7"/>
    </row>
    <row r="22" spans="1:7" ht="15.75" customHeight="1" x14ac:dyDescent="0.35">
      <c r="A22" s="17" t="s">
        <v>22</v>
      </c>
      <c r="B22" s="42">
        <v>0</v>
      </c>
      <c r="C22" s="6">
        <v>0</v>
      </c>
      <c r="D22" s="6">
        <v>0</v>
      </c>
      <c r="E22" s="42">
        <f t="shared" si="1"/>
        <v>0</v>
      </c>
      <c r="F22" s="42">
        <f t="shared" si="0"/>
        <v>0</v>
      </c>
      <c r="G22" s="7"/>
    </row>
    <row r="23" spans="1:7" ht="15.75" customHeight="1" x14ac:dyDescent="0.35">
      <c r="A23" s="17" t="s">
        <v>23</v>
      </c>
      <c r="B23" s="42">
        <v>0</v>
      </c>
      <c r="C23" s="6">
        <v>0</v>
      </c>
      <c r="D23" s="6">
        <v>0</v>
      </c>
      <c r="E23" s="42">
        <f t="shared" si="1"/>
        <v>0</v>
      </c>
      <c r="F23" s="42">
        <f t="shared" si="0"/>
        <v>0</v>
      </c>
      <c r="G23" s="7"/>
    </row>
    <row r="24" spans="1:7" ht="15.75" customHeight="1" x14ac:dyDescent="0.35">
      <c r="A24" s="17" t="s">
        <v>24</v>
      </c>
      <c r="B24" s="42">
        <v>0</v>
      </c>
      <c r="C24" s="6">
        <v>0</v>
      </c>
      <c r="D24" s="6">
        <v>0</v>
      </c>
      <c r="E24" s="42">
        <f t="shared" si="1"/>
        <v>0</v>
      </c>
      <c r="F24" s="42">
        <f t="shared" si="0"/>
        <v>0</v>
      </c>
      <c r="G24" s="7"/>
    </row>
    <row r="25" spans="1:7" ht="15.75" customHeight="1" x14ac:dyDescent="0.35">
      <c r="A25" s="17" t="s">
        <v>25</v>
      </c>
      <c r="B25" s="42">
        <v>0</v>
      </c>
      <c r="C25" s="6">
        <v>0</v>
      </c>
      <c r="D25" s="6">
        <v>0</v>
      </c>
      <c r="E25" s="42">
        <f t="shared" si="1"/>
        <v>0</v>
      </c>
      <c r="F25" s="42">
        <f t="shared" si="0"/>
        <v>0</v>
      </c>
      <c r="G25" s="7"/>
    </row>
    <row r="26" spans="1:7" ht="15.75" customHeight="1" x14ac:dyDescent="0.35">
      <c r="A26" s="17" t="s">
        <v>27</v>
      </c>
      <c r="B26" s="42">
        <v>0</v>
      </c>
      <c r="C26" s="6">
        <v>0</v>
      </c>
      <c r="D26" s="6">
        <v>0</v>
      </c>
      <c r="E26" s="42">
        <f t="shared" si="1"/>
        <v>0</v>
      </c>
      <c r="F26" s="42">
        <f t="shared" si="0"/>
        <v>0</v>
      </c>
      <c r="G26" s="7"/>
    </row>
    <row r="27" spans="1:7" ht="15.75" customHeight="1" x14ac:dyDescent="0.35">
      <c r="A27" s="17" t="s">
        <v>28</v>
      </c>
      <c r="B27" s="42">
        <v>0</v>
      </c>
      <c r="C27" s="6">
        <v>0</v>
      </c>
      <c r="D27" s="6">
        <v>0</v>
      </c>
      <c r="E27" s="42">
        <f t="shared" si="1"/>
        <v>0</v>
      </c>
      <c r="F27" s="42">
        <f t="shared" si="0"/>
        <v>0</v>
      </c>
      <c r="G27" s="7"/>
    </row>
    <row r="28" spans="1:7" ht="15.75" customHeight="1" x14ac:dyDescent="0.35">
      <c r="A28" s="17" t="s">
        <v>29</v>
      </c>
      <c r="B28" s="42">
        <v>0</v>
      </c>
      <c r="C28" s="6">
        <v>0</v>
      </c>
      <c r="D28" s="6">
        <v>0</v>
      </c>
      <c r="E28" s="42">
        <f t="shared" si="1"/>
        <v>0</v>
      </c>
      <c r="F28" s="42">
        <f t="shared" si="0"/>
        <v>0</v>
      </c>
      <c r="G28" s="7"/>
    </row>
    <row r="29" spans="1:7" ht="15.75" customHeight="1" x14ac:dyDescent="0.35">
      <c r="A29" s="17" t="s">
        <v>30</v>
      </c>
      <c r="B29" s="42">
        <v>0</v>
      </c>
      <c r="C29" s="6">
        <v>0</v>
      </c>
      <c r="D29" s="6">
        <v>0</v>
      </c>
      <c r="E29" s="42">
        <f t="shared" si="1"/>
        <v>0</v>
      </c>
      <c r="F29" s="42">
        <f t="shared" si="0"/>
        <v>0</v>
      </c>
      <c r="G29" s="7"/>
    </row>
    <row r="30" spans="1:7" ht="15.75" customHeight="1" x14ac:dyDescent="0.35">
      <c r="A30" s="17" t="s">
        <v>31</v>
      </c>
      <c r="B30" s="42">
        <v>0</v>
      </c>
      <c r="C30" s="6">
        <v>0</v>
      </c>
      <c r="D30" s="6">
        <v>0</v>
      </c>
      <c r="E30" s="42">
        <f t="shared" si="1"/>
        <v>0</v>
      </c>
      <c r="F30" s="42">
        <f t="shared" si="0"/>
        <v>0</v>
      </c>
      <c r="G30" s="7"/>
    </row>
    <row r="31" spans="1:7" ht="15.75" customHeight="1" x14ac:dyDescent="0.35">
      <c r="A31" s="17" t="s">
        <v>32</v>
      </c>
      <c r="B31" s="42">
        <v>53581381</v>
      </c>
      <c r="C31" s="6">
        <v>0</v>
      </c>
      <c r="D31" s="6">
        <v>0</v>
      </c>
      <c r="E31" s="42">
        <f t="shared" si="1"/>
        <v>0</v>
      </c>
      <c r="F31" s="42">
        <f t="shared" si="0"/>
        <v>0</v>
      </c>
      <c r="G31" s="7"/>
    </row>
    <row r="32" spans="1:7" ht="15.75" customHeight="1" x14ac:dyDescent="0.35">
      <c r="A32" s="17" t="s">
        <v>33</v>
      </c>
      <c r="B32" s="42">
        <v>0</v>
      </c>
      <c r="C32" s="6">
        <v>0</v>
      </c>
      <c r="D32" s="6">
        <v>0</v>
      </c>
      <c r="E32" s="42">
        <f t="shared" si="1"/>
        <v>0</v>
      </c>
      <c r="F32" s="42">
        <f t="shared" si="0"/>
        <v>0</v>
      </c>
      <c r="G32" s="7"/>
    </row>
    <row r="33" spans="1:7" ht="15.75" customHeight="1" x14ac:dyDescent="0.35">
      <c r="A33" s="17" t="s">
        <v>34</v>
      </c>
      <c r="B33" s="42">
        <v>0</v>
      </c>
      <c r="C33" s="6">
        <v>0</v>
      </c>
      <c r="D33" s="6">
        <v>0</v>
      </c>
      <c r="E33" s="42">
        <f t="shared" si="1"/>
        <v>0</v>
      </c>
      <c r="F33" s="42">
        <f t="shared" si="0"/>
        <v>0</v>
      </c>
      <c r="G33" s="7"/>
    </row>
    <row r="34" spans="1:7" ht="15.75" customHeight="1" x14ac:dyDescent="0.35">
      <c r="A34" s="17" t="s">
        <v>35</v>
      </c>
      <c r="B34" s="42">
        <v>0</v>
      </c>
      <c r="C34" s="6">
        <v>0</v>
      </c>
      <c r="D34" s="6">
        <v>0</v>
      </c>
      <c r="E34" s="42">
        <f t="shared" si="1"/>
        <v>0</v>
      </c>
      <c r="F34" s="42">
        <f t="shared" si="0"/>
        <v>0</v>
      </c>
      <c r="G34" s="7"/>
    </row>
    <row r="35" spans="1:7" ht="15.75" customHeight="1" x14ac:dyDescent="0.35">
      <c r="A35" s="17" t="s">
        <v>36</v>
      </c>
      <c r="B35" s="42">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53581381</v>
      </c>
      <c r="C37" s="11">
        <f>SUM(C4:C36)</f>
        <v>52464602.210000001</v>
      </c>
      <c r="D37" s="11">
        <f>SUM(D4:D36)</f>
        <v>52464602.210000001</v>
      </c>
      <c r="E37" s="46">
        <f t="shared" si="1"/>
        <v>97.915733470923414</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activeCell="G11" sqref="G1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6.4" customHeight="1" x14ac:dyDescent="0.35">
      <c r="A1" s="73" t="s">
        <v>377</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242780619.46000001</v>
      </c>
      <c r="C4" s="6">
        <v>33341937.129999995</v>
      </c>
      <c r="D4" s="6">
        <v>24675138.789999999</v>
      </c>
      <c r="E4" s="42">
        <f>IF(B4&gt;0,D4/B4*100,0)</f>
        <v>10.163553765075314</v>
      </c>
      <c r="F4" s="42">
        <f t="shared" ref="F4:F35" si="0">IF(C4&gt;0,D4/C4*100,0)</f>
        <v>74.006314311588412</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42">
        <v>84522544.849999994</v>
      </c>
      <c r="C11" s="6">
        <v>70603756.959999993</v>
      </c>
      <c r="D11" s="6">
        <v>70603756.960000008</v>
      </c>
      <c r="E11" s="42">
        <f t="shared" si="1"/>
        <v>83.532455258296707</v>
      </c>
      <c r="F11" s="42">
        <f t="shared" si="0"/>
        <v>100.00000000000003</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327303164.31</v>
      </c>
      <c r="C37" s="11">
        <f>SUM(C4:C36)</f>
        <v>103945694.08999999</v>
      </c>
      <c r="D37" s="11">
        <f>SUM(D4:D36)</f>
        <v>95278895.75</v>
      </c>
      <c r="E37" s="46">
        <f t="shared" si="1"/>
        <v>29.110288606851999</v>
      </c>
      <c r="F37" s="46">
        <f>IF(C37&gt;0,D37/C37*100,0)</f>
        <v>91.662186283064358</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3"/>
  <sheetViews>
    <sheetView topLeftCell="A31" workbookViewId="0">
      <selection activeCell="B13" sqref="B13"/>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03.25" customHeight="1" x14ac:dyDescent="0.35">
      <c r="A1" s="73" t="s">
        <v>376</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5" x14ac:dyDescent="0.35">
      <c r="A4" s="5" t="s">
        <v>4</v>
      </c>
      <c r="B4" s="42">
        <v>454929913</v>
      </c>
      <c r="C4" s="6">
        <v>521791566</v>
      </c>
      <c r="D4" s="6">
        <v>514175219.04000002</v>
      </c>
      <c r="E4" s="42">
        <f>IF(B4&gt;0,D4/B4*100,0)</f>
        <v>113.0229524036596</v>
      </c>
      <c r="F4" s="42">
        <f t="shared" ref="F4:F35" si="0">IF(C4&gt;0,D4/C4*100,0)</f>
        <v>98.540346863329717</v>
      </c>
      <c r="G4" s="7"/>
    </row>
    <row r="5" spans="1:7" ht="15.5" x14ac:dyDescent="0.35">
      <c r="A5" s="5" t="s">
        <v>5</v>
      </c>
      <c r="B5" s="42">
        <v>100000000</v>
      </c>
      <c r="C5" s="6">
        <v>133730783.58000001</v>
      </c>
      <c r="D5" s="6">
        <v>133230361.60999998</v>
      </c>
      <c r="E5" s="42">
        <f t="shared" ref="E5:E36" si="1">IF(B5&gt;0,D5/B5*100,0)</f>
        <v>133.23036160999999</v>
      </c>
      <c r="F5" s="42">
        <f t="shared" si="0"/>
        <v>99.625798969688489</v>
      </c>
      <c r="G5" s="7"/>
    </row>
    <row r="6" spans="1:7" ht="15.5" x14ac:dyDescent="0.35">
      <c r="A6" s="5" t="s">
        <v>43</v>
      </c>
      <c r="B6" s="42">
        <v>45526922</v>
      </c>
      <c r="C6" s="6">
        <v>45375818.880000003</v>
      </c>
      <c r="D6" s="6">
        <v>43628241.93</v>
      </c>
      <c r="E6" s="42">
        <f t="shared" si="1"/>
        <v>95.829544395731389</v>
      </c>
      <c r="F6" s="42">
        <f t="shared" si="0"/>
        <v>96.14866024870733</v>
      </c>
      <c r="G6" s="7"/>
    </row>
    <row r="7" spans="1:7" ht="15.5" x14ac:dyDescent="0.35">
      <c r="A7" s="5" t="s">
        <v>163</v>
      </c>
      <c r="B7" s="42">
        <v>13225599</v>
      </c>
      <c r="C7" s="6">
        <v>23090541.420000002</v>
      </c>
      <c r="D7" s="6">
        <v>23082780.600000001</v>
      </c>
      <c r="E7" s="42">
        <f t="shared" si="1"/>
        <v>174.53107870577355</v>
      </c>
      <c r="F7" s="42">
        <f t="shared" si="0"/>
        <v>99.966389614436338</v>
      </c>
      <c r="G7" s="7"/>
    </row>
    <row r="8" spans="1:7" ht="15.5" x14ac:dyDescent="0.35">
      <c r="A8" s="5" t="s">
        <v>185</v>
      </c>
      <c r="B8" s="42">
        <v>30000000</v>
      </c>
      <c r="C8" s="6">
        <v>75486316.039999992</v>
      </c>
      <c r="D8" s="6">
        <v>75056060.180000007</v>
      </c>
      <c r="E8" s="42">
        <f t="shared" si="1"/>
        <v>250.18686726666667</v>
      </c>
      <c r="F8" s="42">
        <f t="shared" si="0"/>
        <v>99.430021383250448</v>
      </c>
      <c r="G8" s="7"/>
    </row>
    <row r="9" spans="1:7" ht="15.5" x14ac:dyDescent="0.35">
      <c r="A9" s="5" t="s">
        <v>165</v>
      </c>
      <c r="B9" s="42">
        <v>10398514</v>
      </c>
      <c r="C9" s="6">
        <v>10398514</v>
      </c>
      <c r="D9" s="6">
        <v>10308521.199999997</v>
      </c>
      <c r="E9" s="42">
        <f t="shared" si="1"/>
        <v>99.134560957459854</v>
      </c>
      <c r="F9" s="42">
        <f t="shared" si="0"/>
        <v>99.134560957459854</v>
      </c>
      <c r="G9" s="7"/>
    </row>
    <row r="10" spans="1:7" ht="31" x14ac:dyDescent="0.35">
      <c r="A10" s="5" t="s">
        <v>195</v>
      </c>
      <c r="B10" s="42">
        <v>9282604</v>
      </c>
      <c r="C10" s="6">
        <v>9923620.5299999993</v>
      </c>
      <c r="D10" s="6">
        <v>9923620.5299999993</v>
      </c>
      <c r="E10" s="42">
        <f t="shared" si="1"/>
        <v>106.90556798501798</v>
      </c>
      <c r="F10" s="42">
        <f t="shared" si="0"/>
        <v>100</v>
      </c>
      <c r="G10" s="7"/>
    </row>
    <row r="11" spans="1:7" s="28" customFormat="1" ht="15.5" x14ac:dyDescent="0.35">
      <c r="A11" s="5" t="s">
        <v>199</v>
      </c>
      <c r="B11" s="42">
        <v>42540907</v>
      </c>
      <c r="C11" s="6">
        <v>105600799.70999999</v>
      </c>
      <c r="D11" s="6">
        <v>105600799.71000001</v>
      </c>
      <c r="E11" s="42">
        <f t="shared" si="1"/>
        <v>248.233540742326</v>
      </c>
      <c r="F11" s="42">
        <f t="shared" si="0"/>
        <v>100.00000000000003</v>
      </c>
      <c r="G11" s="27"/>
    </row>
    <row r="12" spans="1:7" ht="15.5" x14ac:dyDescent="0.35">
      <c r="A12" s="5" t="s">
        <v>200</v>
      </c>
      <c r="B12" s="42">
        <v>0</v>
      </c>
      <c r="C12" s="6">
        <v>14556815.35</v>
      </c>
      <c r="D12" s="6">
        <v>14556815.35</v>
      </c>
      <c r="E12" s="42">
        <f t="shared" si="1"/>
        <v>0</v>
      </c>
      <c r="F12" s="42">
        <f t="shared" si="0"/>
        <v>100</v>
      </c>
      <c r="G12" s="7"/>
    </row>
    <row r="13" spans="1:7" ht="31" x14ac:dyDescent="0.35">
      <c r="A13" s="5" t="s">
        <v>201</v>
      </c>
      <c r="B13" s="42">
        <v>9970793</v>
      </c>
      <c r="C13" s="6">
        <v>9850876.9700000007</v>
      </c>
      <c r="D13" s="6">
        <v>9850876.959999999</v>
      </c>
      <c r="E13" s="42">
        <f t="shared" si="1"/>
        <v>98.797326952831128</v>
      </c>
      <c r="F13" s="42">
        <f t="shared" si="0"/>
        <v>99.99999989848618</v>
      </c>
      <c r="G13" s="7"/>
    </row>
    <row r="14" spans="1:7" s="28" customFormat="1" ht="15.5" x14ac:dyDescent="0.35">
      <c r="A14" s="5" t="s">
        <v>97</v>
      </c>
      <c r="B14" s="42">
        <v>9611737</v>
      </c>
      <c r="C14" s="6">
        <v>9452180.5099999998</v>
      </c>
      <c r="D14" s="6">
        <v>9452180.5099999998</v>
      </c>
      <c r="E14" s="42">
        <f t="shared" si="1"/>
        <v>98.339982773144953</v>
      </c>
      <c r="F14" s="42">
        <f t="shared" si="0"/>
        <v>100</v>
      </c>
      <c r="G14" s="27"/>
    </row>
    <row r="15" spans="1:7" ht="31" x14ac:dyDescent="0.35">
      <c r="A15" s="5" t="s">
        <v>102</v>
      </c>
      <c r="B15" s="42">
        <v>12371683</v>
      </c>
      <c r="C15" s="6">
        <v>24361109</v>
      </c>
      <c r="D15" s="6">
        <v>24361108.599999998</v>
      </c>
      <c r="E15" s="42">
        <f t="shared" si="1"/>
        <v>196.91022312809014</v>
      </c>
      <c r="F15" s="42">
        <f t="shared" si="0"/>
        <v>99.999998358038624</v>
      </c>
      <c r="G15" s="7"/>
    </row>
    <row r="16" spans="1:7" ht="31" x14ac:dyDescent="0.35">
      <c r="A16" s="5" t="s">
        <v>40</v>
      </c>
      <c r="B16" s="42">
        <v>27129647</v>
      </c>
      <c r="C16" s="6">
        <v>25956181.040000003</v>
      </c>
      <c r="D16" s="6">
        <v>25956181.039999999</v>
      </c>
      <c r="E16" s="42">
        <f t="shared" si="1"/>
        <v>95.674599230870939</v>
      </c>
      <c r="F16" s="42">
        <f t="shared" si="0"/>
        <v>99.999999999999986</v>
      </c>
      <c r="G16" s="7"/>
    </row>
    <row r="17" spans="1:7" s="28" customFormat="1" ht="31" x14ac:dyDescent="0.35">
      <c r="A17" s="5" t="s">
        <v>202</v>
      </c>
      <c r="B17" s="42">
        <v>830923</v>
      </c>
      <c r="C17" s="6">
        <v>830923</v>
      </c>
      <c r="D17" s="6">
        <v>830923</v>
      </c>
      <c r="E17" s="42">
        <f t="shared" si="1"/>
        <v>100</v>
      </c>
      <c r="F17" s="42">
        <f t="shared" si="0"/>
        <v>100</v>
      </c>
      <c r="G17" s="27"/>
    </row>
    <row r="18" spans="1:7" ht="31" x14ac:dyDescent="0.35">
      <c r="A18" s="5" t="s">
        <v>103</v>
      </c>
      <c r="B18" s="42">
        <v>3822247</v>
      </c>
      <c r="C18" s="6">
        <v>3803135.76</v>
      </c>
      <c r="D18" s="6">
        <v>3803135.76</v>
      </c>
      <c r="E18" s="42">
        <f t="shared" si="1"/>
        <v>99.49999986918688</v>
      </c>
      <c r="F18" s="42">
        <f t="shared" si="0"/>
        <v>100</v>
      </c>
      <c r="G18" s="7"/>
    </row>
    <row r="19" spans="1:7" s="28" customFormat="1" ht="31" x14ac:dyDescent="0.35">
      <c r="A19" s="5" t="s">
        <v>104</v>
      </c>
      <c r="B19" s="42">
        <v>6231925</v>
      </c>
      <c r="C19" s="6">
        <v>5802072.1900000004</v>
      </c>
      <c r="D19" s="6">
        <v>5802072.1900000004</v>
      </c>
      <c r="E19" s="42">
        <f t="shared" si="1"/>
        <v>93.102407201627116</v>
      </c>
      <c r="F19" s="42">
        <f t="shared" si="0"/>
        <v>100</v>
      </c>
      <c r="G19" s="27"/>
    </row>
    <row r="20" spans="1:7" s="28" customFormat="1" ht="31" x14ac:dyDescent="0.35">
      <c r="A20" s="5" t="s">
        <v>105</v>
      </c>
      <c r="B20" s="42">
        <v>1495662</v>
      </c>
      <c r="C20" s="6">
        <v>1390966.5</v>
      </c>
      <c r="D20" s="6">
        <v>1390966.5</v>
      </c>
      <c r="E20" s="42">
        <f t="shared" si="1"/>
        <v>93.000056162421714</v>
      </c>
      <c r="F20" s="42">
        <f t="shared" si="0"/>
        <v>100</v>
      </c>
      <c r="G20" s="27"/>
    </row>
    <row r="21" spans="1:7" s="28" customFormat="1" ht="15.5" x14ac:dyDescent="0.35">
      <c r="A21" s="5" t="s">
        <v>203</v>
      </c>
      <c r="B21" s="42">
        <v>10676914</v>
      </c>
      <c r="C21" s="6">
        <v>14676914</v>
      </c>
      <c r="D21" s="6">
        <v>14676913.74</v>
      </c>
      <c r="E21" s="42">
        <f t="shared" si="1"/>
        <v>137.46400635989013</v>
      </c>
      <c r="F21" s="42">
        <f t="shared" si="0"/>
        <v>99.999998228510435</v>
      </c>
      <c r="G21" s="27"/>
    </row>
    <row r="22" spans="1:7" s="28" customFormat="1" ht="15.5" x14ac:dyDescent="0.35">
      <c r="A22" s="5" t="s">
        <v>109</v>
      </c>
      <c r="B22" s="42">
        <v>0</v>
      </c>
      <c r="C22" s="6">
        <v>8874077.9100000001</v>
      </c>
      <c r="D22" s="6">
        <v>8874077.9100000001</v>
      </c>
      <c r="E22" s="42">
        <f t="shared" si="1"/>
        <v>0</v>
      </c>
      <c r="F22" s="42">
        <f t="shared" si="0"/>
        <v>100</v>
      </c>
      <c r="G22" s="27"/>
    </row>
    <row r="23" spans="1:7" s="28" customFormat="1" ht="31" x14ac:dyDescent="0.35">
      <c r="A23" s="5" t="s">
        <v>110</v>
      </c>
      <c r="B23" s="42">
        <v>28167411</v>
      </c>
      <c r="C23" s="6">
        <v>32550113.300000001</v>
      </c>
      <c r="D23" s="6">
        <v>32550113.300000001</v>
      </c>
      <c r="E23" s="42">
        <f t="shared" si="1"/>
        <v>115.55947864715009</v>
      </c>
      <c r="F23" s="42">
        <f t="shared" si="0"/>
        <v>100</v>
      </c>
      <c r="G23" s="27"/>
    </row>
    <row r="24" spans="1:7" ht="31" x14ac:dyDescent="0.35">
      <c r="A24" s="5" t="s">
        <v>172</v>
      </c>
      <c r="B24" s="42">
        <v>11216816</v>
      </c>
      <c r="C24" s="6">
        <v>16017071.58</v>
      </c>
      <c r="D24" s="6">
        <v>16017071.58</v>
      </c>
      <c r="E24" s="42">
        <f t="shared" si="1"/>
        <v>142.79517092907651</v>
      </c>
      <c r="F24" s="42">
        <f t="shared" si="0"/>
        <v>100</v>
      </c>
      <c r="G24" s="7"/>
    </row>
    <row r="25" spans="1:7" ht="31" x14ac:dyDescent="0.35">
      <c r="A25" s="5" t="s">
        <v>62</v>
      </c>
      <c r="B25" s="42">
        <v>21150290</v>
      </c>
      <c r="C25" s="6">
        <v>20208592.620000001</v>
      </c>
      <c r="D25" s="6">
        <v>20208592.619999997</v>
      </c>
      <c r="E25" s="42">
        <f t="shared" si="1"/>
        <v>95.547591167780666</v>
      </c>
      <c r="F25" s="42">
        <f t="shared" si="0"/>
        <v>99.999999999999972</v>
      </c>
      <c r="G25" s="7"/>
    </row>
    <row r="26" spans="1:7" s="28" customFormat="1" ht="31" x14ac:dyDescent="0.35">
      <c r="A26" s="5" t="s">
        <v>189</v>
      </c>
      <c r="B26" s="42">
        <v>16413410</v>
      </c>
      <c r="C26" s="6">
        <v>16413410</v>
      </c>
      <c r="D26" s="6">
        <v>16413410</v>
      </c>
      <c r="E26" s="42">
        <f t="shared" si="1"/>
        <v>100</v>
      </c>
      <c r="F26" s="42">
        <f t="shared" si="0"/>
        <v>100</v>
      </c>
      <c r="G26" s="27"/>
    </row>
    <row r="27" spans="1:7" ht="15.5" x14ac:dyDescent="0.35">
      <c r="A27" s="5" t="s">
        <v>204</v>
      </c>
      <c r="B27" s="42">
        <v>8564742</v>
      </c>
      <c r="C27" s="6">
        <v>8564741.75</v>
      </c>
      <c r="D27" s="6">
        <v>8564741.75</v>
      </c>
      <c r="E27" s="42">
        <f t="shared" si="1"/>
        <v>99.999997081056264</v>
      </c>
      <c r="F27" s="42">
        <f t="shared" si="0"/>
        <v>100</v>
      </c>
      <c r="G27" s="7"/>
    </row>
    <row r="28" spans="1:7" s="28" customFormat="1" ht="31" x14ac:dyDescent="0.35">
      <c r="A28" s="5" t="s">
        <v>41</v>
      </c>
      <c r="B28" s="42">
        <v>15789336</v>
      </c>
      <c r="C28" s="6">
        <v>26328622.870000001</v>
      </c>
      <c r="D28" s="6">
        <v>26328622.870000005</v>
      </c>
      <c r="E28" s="42">
        <f t="shared" si="1"/>
        <v>166.74939889809175</v>
      </c>
      <c r="F28" s="42">
        <f t="shared" si="0"/>
        <v>100.00000000000003</v>
      </c>
      <c r="G28" s="27"/>
    </row>
    <row r="29" spans="1:7" ht="15.5" x14ac:dyDescent="0.35">
      <c r="A29" s="5" t="s">
        <v>120</v>
      </c>
      <c r="B29" s="42">
        <v>14469116</v>
      </c>
      <c r="C29" s="6">
        <v>13909446.5</v>
      </c>
      <c r="D29" s="6">
        <v>13909446.5</v>
      </c>
      <c r="E29" s="42">
        <f t="shared" si="1"/>
        <v>96.131971711333293</v>
      </c>
      <c r="F29" s="42">
        <f t="shared" si="0"/>
        <v>100</v>
      </c>
      <c r="G29" s="7"/>
    </row>
    <row r="30" spans="1:7" s="28" customFormat="1" ht="31" x14ac:dyDescent="0.35">
      <c r="A30" s="5" t="s">
        <v>125</v>
      </c>
      <c r="B30" s="42">
        <v>14246978</v>
      </c>
      <c r="C30" s="6">
        <v>13317631.24</v>
      </c>
      <c r="D30" s="6">
        <v>13317631.23</v>
      </c>
      <c r="E30" s="42">
        <f t="shared" si="1"/>
        <v>93.47688492254288</v>
      </c>
      <c r="F30" s="42">
        <f t="shared" si="0"/>
        <v>99.999999924911577</v>
      </c>
      <c r="G30" s="27"/>
    </row>
    <row r="31" spans="1:7" ht="31" x14ac:dyDescent="0.35">
      <c r="A31" s="5" t="s">
        <v>205</v>
      </c>
      <c r="B31" s="42">
        <v>15703248</v>
      </c>
      <c r="C31" s="6">
        <v>15703248</v>
      </c>
      <c r="D31" s="6">
        <v>15703248</v>
      </c>
      <c r="E31" s="42">
        <f t="shared" si="1"/>
        <v>100</v>
      </c>
      <c r="F31" s="42">
        <f t="shared" si="0"/>
        <v>100</v>
      </c>
      <c r="G31" s="7"/>
    </row>
    <row r="32" spans="1:7" s="28" customFormat="1" ht="15.5" x14ac:dyDescent="0.35">
      <c r="A32" s="5" t="s">
        <v>206</v>
      </c>
      <c r="B32" s="42">
        <v>6351602</v>
      </c>
      <c r="C32" s="6">
        <v>6045874.8600000003</v>
      </c>
      <c r="D32" s="6">
        <v>6045874.8600000003</v>
      </c>
      <c r="E32" s="42">
        <f t="shared" si="1"/>
        <v>95.186613707848835</v>
      </c>
      <c r="F32" s="42">
        <f t="shared" si="0"/>
        <v>100</v>
      </c>
      <c r="G32" s="27"/>
    </row>
    <row r="33" spans="1:7" ht="31" x14ac:dyDescent="0.35">
      <c r="A33" s="5" t="s">
        <v>207</v>
      </c>
      <c r="B33" s="42">
        <v>8255631</v>
      </c>
      <c r="C33" s="6">
        <v>7983554.1600000001</v>
      </c>
      <c r="D33" s="6">
        <v>7983554.1600000001</v>
      </c>
      <c r="E33" s="42">
        <f t="shared" si="1"/>
        <v>96.704348341150421</v>
      </c>
      <c r="F33" s="42">
        <f t="shared" si="0"/>
        <v>100</v>
      </c>
      <c r="G33" s="7"/>
    </row>
    <row r="34" spans="1:7" s="28" customFormat="1" ht="31" x14ac:dyDescent="0.35">
      <c r="A34" s="5" t="s">
        <v>184</v>
      </c>
      <c r="B34" s="42">
        <v>20086465</v>
      </c>
      <c r="C34" s="6">
        <v>15119598.250000002</v>
      </c>
      <c r="D34" s="6">
        <v>15119598.25</v>
      </c>
      <c r="E34" s="42">
        <f t="shared" si="1"/>
        <v>75.272569115571102</v>
      </c>
      <c r="F34" s="42">
        <f t="shared" si="0"/>
        <v>99.999999999999986</v>
      </c>
      <c r="G34" s="27"/>
    </row>
    <row r="35" spans="1:7" ht="31" x14ac:dyDescent="0.35">
      <c r="A35" s="5" t="s">
        <v>138</v>
      </c>
      <c r="B35" s="42">
        <v>25456072</v>
      </c>
      <c r="C35" s="6">
        <v>41120025.07</v>
      </c>
      <c r="D35" s="6">
        <v>41120021.879999995</v>
      </c>
      <c r="E35" s="42">
        <f t="shared" si="1"/>
        <v>161.53325571989265</v>
      </c>
      <c r="F35" s="42">
        <f t="shared" si="0"/>
        <v>99.999992242222618</v>
      </c>
      <c r="G35" s="7"/>
    </row>
    <row r="36" spans="1:7" ht="15.5" x14ac:dyDescent="0.35">
      <c r="A36" s="5" t="s">
        <v>208</v>
      </c>
      <c r="B36" s="42">
        <v>5575157</v>
      </c>
      <c r="C36" s="6">
        <v>5430715.3099999996</v>
      </c>
      <c r="D36" s="6">
        <v>5430715.3099999996</v>
      </c>
      <c r="E36" s="42">
        <f t="shared" si="1"/>
        <v>97.409190629071063</v>
      </c>
      <c r="F36" s="42">
        <f>IF(C36&gt;0,D36/C36*100,0)</f>
        <v>100</v>
      </c>
      <c r="G36" s="7"/>
    </row>
    <row r="37" spans="1:7" s="28" customFormat="1" ht="31" x14ac:dyDescent="0.35">
      <c r="A37" s="5" t="s">
        <v>146</v>
      </c>
      <c r="B37" s="42">
        <v>22300655</v>
      </c>
      <c r="C37" s="6">
        <v>31227483.049999997</v>
      </c>
      <c r="D37" s="6">
        <v>31227483.039999999</v>
      </c>
      <c r="E37" s="42">
        <f t="shared" ref="E37:E46" si="2">IF(B37&gt;0,D37/B37*100,0)</f>
        <v>140.02944326074726</v>
      </c>
      <c r="F37" s="42">
        <f t="shared" ref="F37:F46" si="3">IF(C37&gt;0,D37/C37*100,0)</f>
        <v>99.999999967976933</v>
      </c>
      <c r="G37" s="27"/>
    </row>
    <row r="38" spans="1:7" ht="31" x14ac:dyDescent="0.35">
      <c r="A38" s="5" t="s">
        <v>209</v>
      </c>
      <c r="B38" s="42">
        <v>6303021</v>
      </c>
      <c r="C38" s="6">
        <v>6212328.3499999996</v>
      </c>
      <c r="D38" s="6">
        <v>6212328.3499999996</v>
      </c>
      <c r="E38" s="42">
        <f t="shared" si="2"/>
        <v>98.56112410223605</v>
      </c>
      <c r="F38" s="42">
        <f t="shared" si="3"/>
        <v>100</v>
      </c>
      <c r="G38" s="7"/>
    </row>
    <row r="39" spans="1:7" s="28" customFormat="1" ht="31" x14ac:dyDescent="0.35">
      <c r="A39" s="5" t="s">
        <v>153</v>
      </c>
      <c r="B39" s="42">
        <v>13045389</v>
      </c>
      <c r="C39" s="6">
        <v>12606846.26</v>
      </c>
      <c r="D39" s="6">
        <v>12514926.77</v>
      </c>
      <c r="E39" s="42">
        <f t="shared" si="2"/>
        <v>95.933718572899579</v>
      </c>
      <c r="F39" s="42">
        <f t="shared" si="3"/>
        <v>99.270876410291052</v>
      </c>
      <c r="G39" s="27"/>
    </row>
    <row r="40" spans="1:7" ht="15.5" x14ac:dyDescent="0.35">
      <c r="A40" s="5" t="s">
        <v>210</v>
      </c>
      <c r="B40" s="42">
        <v>22954882</v>
      </c>
      <c r="C40" s="6">
        <v>5628619.7200000007</v>
      </c>
      <c r="D40" s="6">
        <v>5628619.7199999997</v>
      </c>
      <c r="E40" s="42">
        <f t="shared" si="2"/>
        <v>24.520360069809986</v>
      </c>
      <c r="F40" s="42">
        <f t="shared" si="3"/>
        <v>99.999999999999986</v>
      </c>
      <c r="G40" s="7"/>
    </row>
    <row r="41" spans="1:7" s="28" customFormat="1" ht="31" x14ac:dyDescent="0.35">
      <c r="A41" s="5" t="s">
        <v>211</v>
      </c>
      <c r="B41" s="42">
        <v>14833264</v>
      </c>
      <c r="C41" s="6">
        <v>14833264</v>
      </c>
      <c r="D41" s="6">
        <v>14833264</v>
      </c>
      <c r="E41" s="42">
        <f t="shared" si="2"/>
        <v>100</v>
      </c>
      <c r="F41" s="42">
        <f t="shared" si="3"/>
        <v>100</v>
      </c>
      <c r="G41" s="27"/>
    </row>
    <row r="42" spans="1:7" ht="31" x14ac:dyDescent="0.35">
      <c r="A42" s="5" t="s">
        <v>156</v>
      </c>
      <c r="B42" s="42">
        <v>15593133</v>
      </c>
      <c r="C42" s="6">
        <v>15508093.560000001</v>
      </c>
      <c r="D42" s="6">
        <v>15508093.559999999</v>
      </c>
      <c r="E42" s="42">
        <f t="shared" si="2"/>
        <v>99.45463531927804</v>
      </c>
      <c r="F42" s="42">
        <f t="shared" si="3"/>
        <v>99.999999999999986</v>
      </c>
      <c r="G42" s="7"/>
    </row>
    <row r="43" spans="1:7" s="28" customFormat="1" ht="15.5" x14ac:dyDescent="0.35">
      <c r="A43" s="5" t="s">
        <v>212</v>
      </c>
      <c r="B43" s="42">
        <v>26371017</v>
      </c>
      <c r="C43" s="6">
        <v>24658494.399999999</v>
      </c>
      <c r="D43" s="6">
        <v>24658489.890000004</v>
      </c>
      <c r="E43" s="42">
        <f t="shared" si="2"/>
        <v>93.506025535533965</v>
      </c>
      <c r="F43" s="42">
        <f t="shared" si="3"/>
        <v>99.999981710156675</v>
      </c>
      <c r="G43" s="27"/>
    </row>
    <row r="44" spans="1:7" s="28" customFormat="1" ht="31" x14ac:dyDescent="0.35">
      <c r="A44" s="5" t="s">
        <v>159</v>
      </c>
      <c r="B44" s="42">
        <v>32229955</v>
      </c>
      <c r="C44" s="6">
        <v>32229955</v>
      </c>
      <c r="D44" s="6">
        <v>32229955</v>
      </c>
      <c r="E44" s="42">
        <f t="shared" si="2"/>
        <v>100</v>
      </c>
      <c r="F44" s="42">
        <f t="shared" si="3"/>
        <v>100</v>
      </c>
      <c r="G44" s="27"/>
    </row>
    <row r="45" spans="1:7" ht="15.75" customHeight="1" x14ac:dyDescent="0.35">
      <c r="A45" s="5" t="s">
        <v>37</v>
      </c>
      <c r="B45" s="42"/>
      <c r="C45" s="6">
        <v>0</v>
      </c>
      <c r="D45" s="6">
        <v>0</v>
      </c>
      <c r="E45" s="42">
        <f t="shared" si="2"/>
        <v>0</v>
      </c>
      <c r="F45" s="42">
        <f t="shared" si="3"/>
        <v>0</v>
      </c>
      <c r="G45" s="7"/>
    </row>
    <row r="46" spans="1:7" ht="18" customHeight="1" x14ac:dyDescent="0.35">
      <c r="A46" s="10" t="s">
        <v>38</v>
      </c>
      <c r="B46" s="11">
        <f>SUM(B4:B45)</f>
        <v>1153123580</v>
      </c>
      <c r="C46" s="11">
        <f>SUM(C4:C45)</f>
        <v>1426570942.2399995</v>
      </c>
      <c r="D46" s="11">
        <f>SUM(D4:D45)</f>
        <v>1416086659</v>
      </c>
      <c r="E46" s="46">
        <f t="shared" si="2"/>
        <v>122.80441433692648</v>
      </c>
      <c r="F46" s="46">
        <f t="shared" si="3"/>
        <v>99.265071022438107</v>
      </c>
    </row>
    <row r="47" spans="1:7" ht="3.75" customHeight="1" x14ac:dyDescent="0.35"/>
    <row r="48" spans="1:7" ht="5.25" customHeight="1" x14ac:dyDescent="0.35"/>
    <row r="49" spans="1:5" ht="16.5" x14ac:dyDescent="0.35">
      <c r="A49" s="12"/>
      <c r="C49" s="29"/>
      <c r="D49" s="26"/>
    </row>
    <row r="50" spans="1:5" ht="16.5" x14ac:dyDescent="0.35">
      <c r="A50" s="13"/>
      <c r="C50" s="13"/>
      <c r="D50" s="29"/>
    </row>
    <row r="51" spans="1:5" ht="11.25" customHeight="1" x14ac:dyDescent="0.35">
      <c r="A51" s="13"/>
      <c r="C51" s="13"/>
      <c r="D51" s="13"/>
    </row>
    <row r="52" spans="1:5" ht="16.5" x14ac:dyDescent="0.35">
      <c r="A52" s="14"/>
      <c r="C52" s="13"/>
      <c r="D52" s="13"/>
    </row>
    <row r="53" spans="1:5" ht="16.5" x14ac:dyDescent="0.35">
      <c r="A53" s="14"/>
      <c r="C53" s="13"/>
      <c r="D53" s="72"/>
      <c r="E53" s="72"/>
    </row>
  </sheetData>
  <mergeCells count="3">
    <mergeCell ref="C2:E2"/>
    <mergeCell ref="D53:E53"/>
    <mergeCell ref="A1:F1"/>
  </mergeCells>
  <pageMargins left="0.7" right="0.7" top="0.75" bottom="0.75" header="0.3" footer="0.3"/>
  <pageSetup paperSize="9" scale="7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zoomScale="90" zoomScaleNormal="90" workbookViewId="0">
      <selection activeCell="A2" sqref="A2"/>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6.4" customHeight="1" x14ac:dyDescent="0.35">
      <c r="A1" s="73" t="s">
        <v>416</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112140000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112140000</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A1:F1"/>
    <mergeCell ref="C2:E2"/>
    <mergeCell ref="D40:E40"/>
    <mergeCell ref="D44:E44"/>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9"/>
  <sheetViews>
    <sheetView workbookViewId="0">
      <selection activeCell="B5" sqref="B5:D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6.4" customHeight="1" x14ac:dyDescent="0.35">
      <c r="A1" s="73" t="s">
        <v>357</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8</v>
      </c>
      <c r="B4" s="9">
        <v>5735506.9000000004</v>
      </c>
      <c r="C4" s="9">
        <v>6179392.1500000004</v>
      </c>
      <c r="D4" s="6">
        <v>6179392.1500000004</v>
      </c>
      <c r="E4" s="42">
        <f>IF(B4&gt;0,D4/B4*100,0)</f>
        <v>107.739250562143</v>
      </c>
      <c r="F4" s="42">
        <f t="shared" ref="F4:F8" si="0">IF(C4&gt;0,D4/C4*100,0)</f>
        <v>100</v>
      </c>
      <c r="G4" s="7"/>
    </row>
    <row r="5" spans="1:7" ht="15.75" customHeight="1" x14ac:dyDescent="0.35">
      <c r="A5" s="17" t="s">
        <v>12</v>
      </c>
      <c r="B5" s="9">
        <v>6064493.0999999996</v>
      </c>
      <c r="C5" s="9">
        <v>6064493.0999999996</v>
      </c>
      <c r="D5" s="6">
        <v>6063582.8799999999</v>
      </c>
      <c r="E5" s="42">
        <f t="shared" ref="E5:E8" si="1">IF(B5&gt;0,D5/B5*100,0)</f>
        <v>99.984990996197197</v>
      </c>
      <c r="F5" s="42">
        <f t="shared" si="0"/>
        <v>99.984990996197197</v>
      </c>
      <c r="G5" s="7"/>
    </row>
    <row r="6" spans="1:7" ht="15.75" hidden="1" customHeight="1" x14ac:dyDescent="0.35">
      <c r="A6" s="17" t="s">
        <v>28</v>
      </c>
      <c r="B6" s="9">
        <v>0</v>
      </c>
      <c r="C6" s="9">
        <v>0</v>
      </c>
      <c r="D6" s="6">
        <v>0</v>
      </c>
      <c r="E6" s="42">
        <f t="shared" si="1"/>
        <v>0</v>
      </c>
      <c r="F6" s="42">
        <f t="shared" si="0"/>
        <v>0</v>
      </c>
      <c r="G6" s="7"/>
    </row>
    <row r="7" spans="1:7" ht="15.75" customHeight="1" x14ac:dyDescent="0.35">
      <c r="A7" s="17" t="s">
        <v>37</v>
      </c>
      <c r="B7" s="9">
        <v>0</v>
      </c>
      <c r="C7" s="9">
        <v>0</v>
      </c>
      <c r="D7" s="6">
        <v>0</v>
      </c>
      <c r="E7" s="42">
        <f t="shared" si="1"/>
        <v>0</v>
      </c>
      <c r="F7" s="42">
        <f t="shared" si="0"/>
        <v>0</v>
      </c>
      <c r="G7" s="7"/>
    </row>
    <row r="8" spans="1:7" ht="15.75" customHeight="1" x14ac:dyDescent="0.35">
      <c r="A8" s="18" t="s">
        <v>38</v>
      </c>
      <c r="B8" s="19">
        <f>SUM(B4:B7)</f>
        <v>11800000</v>
      </c>
      <c r="C8" s="19">
        <f>SUM(C4:C7)</f>
        <v>12243885.25</v>
      </c>
      <c r="D8" s="19">
        <f>SUM(D4:D7)</f>
        <v>12242975.030000001</v>
      </c>
      <c r="E8" s="42">
        <f t="shared" si="1"/>
        <v>103.75402567796613</v>
      </c>
      <c r="F8" s="42">
        <f t="shared" si="0"/>
        <v>99.992565921834341</v>
      </c>
      <c r="G8" s="7"/>
    </row>
    <row r="9" spans="1:7" ht="16.5" x14ac:dyDescent="0.35">
      <c r="B9" s="14"/>
      <c r="E9" s="3"/>
    </row>
  </sheetData>
  <mergeCells count="2">
    <mergeCell ref="C2:E2"/>
    <mergeCell ref="A1:F1"/>
  </mergeCells>
  <pageMargins left="0.7" right="0.7" top="0.75" bottom="0.75" header="0.3" footer="0.3"/>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3" workbookViewId="0">
      <selection activeCell="B4" sqref="B4: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2.65" customHeight="1" x14ac:dyDescent="0.35">
      <c r="A1" s="73" t="s">
        <v>375</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195251456.26000002</v>
      </c>
      <c r="D4" s="6">
        <v>195251456.25999999</v>
      </c>
      <c r="E4" s="42">
        <f>IF(B4&gt;0,D4/B4*100,0)</f>
        <v>0</v>
      </c>
      <c r="F4" s="42">
        <f t="shared" ref="F4:F35" si="0">IF(C4&gt;0,D4/C4*100,0)</f>
        <v>99.999999999999986</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195251456.26000002</v>
      </c>
      <c r="D37" s="11">
        <f>SUM(D4:D36)</f>
        <v>195251456.25999999</v>
      </c>
      <c r="E37" s="46">
        <f t="shared" si="1"/>
        <v>0</v>
      </c>
      <c r="F37" s="46">
        <f>IF(C37&gt;0,D37/C37*100,0)</f>
        <v>99.999999999999986</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8" workbookViewId="0">
      <selection activeCell="B5" sqref="B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2.65" customHeight="1" x14ac:dyDescent="0.35">
      <c r="A1" s="73" t="s">
        <v>374</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0</v>
      </c>
      <c r="C4" s="6">
        <v>62285978.259999998</v>
      </c>
      <c r="D4" s="6">
        <v>62285978.260000005</v>
      </c>
      <c r="E4" s="42">
        <f>IF(B4&gt;0,D4/B4*100,0)</f>
        <v>0</v>
      </c>
      <c r="F4" s="42">
        <f t="shared" ref="F4:F35" si="0">IF(C4&gt;0,D4/C4*100,0)</f>
        <v>100.00000000000003</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0</v>
      </c>
      <c r="C37" s="11">
        <f>SUM(C4:C36)</f>
        <v>62285978.259999998</v>
      </c>
      <c r="D37" s="11">
        <f>SUM(D4:D36)</f>
        <v>62285978.260000005</v>
      </c>
      <c r="E37" s="46">
        <f t="shared" si="1"/>
        <v>0</v>
      </c>
      <c r="F37" s="46">
        <f>IF(C37&gt;0,D37/C37*100,0)</f>
        <v>100.00000000000003</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3"/>
  <sheetViews>
    <sheetView workbookViewId="0">
      <selection activeCell="H18" sqref="H18"/>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2.65" customHeight="1" x14ac:dyDescent="0.35">
      <c r="A1" s="73" t="s">
        <v>418</v>
      </c>
      <c r="B1" s="73"/>
      <c r="C1" s="73"/>
      <c r="D1" s="73"/>
      <c r="E1" s="73"/>
      <c r="F1" s="73"/>
    </row>
    <row r="2" spans="1:7" ht="15.5" x14ac:dyDescent="0.35">
      <c r="A2" s="2" t="s">
        <v>0</v>
      </c>
      <c r="B2" s="2"/>
      <c r="C2" s="71" t="s">
        <v>1</v>
      </c>
      <c r="D2" s="71"/>
      <c r="E2" s="71"/>
    </row>
    <row r="3" spans="1:7" ht="39.5" customHeight="1" x14ac:dyDescent="0.35">
      <c r="A3" s="4" t="s">
        <v>2</v>
      </c>
      <c r="B3" s="41" t="s">
        <v>352</v>
      </c>
      <c r="C3" s="49" t="s">
        <v>355</v>
      </c>
      <c r="D3" s="49" t="s">
        <v>3</v>
      </c>
      <c r="E3" s="45" t="s">
        <v>353</v>
      </c>
      <c r="F3" s="45" t="s">
        <v>354</v>
      </c>
    </row>
    <row r="4" spans="1:7" ht="34" customHeight="1" x14ac:dyDescent="0.35">
      <c r="A4" s="17" t="s">
        <v>417</v>
      </c>
      <c r="B4" s="25">
        <v>18510764.530000001</v>
      </c>
      <c r="C4" s="25">
        <v>0</v>
      </c>
      <c r="D4" s="25">
        <v>0</v>
      </c>
      <c r="E4" s="51">
        <f t="shared" ref="E4:E6" si="0">IF(B4&gt;0,D4/B4*100,0)</f>
        <v>0</v>
      </c>
      <c r="F4" s="51">
        <f t="shared" ref="F4" si="1">IF(C4&gt;0,D4/C4*100,0)</f>
        <v>0</v>
      </c>
      <c r="G4" s="7"/>
    </row>
    <row r="5" spans="1:7" ht="15.75" hidden="1" customHeight="1" x14ac:dyDescent="0.35">
      <c r="A5" s="5" t="s">
        <v>37</v>
      </c>
      <c r="B5" s="42">
        <v>0</v>
      </c>
      <c r="C5" s="6">
        <v>0</v>
      </c>
      <c r="D5" s="6">
        <v>0</v>
      </c>
      <c r="E5" s="42">
        <f t="shared" si="0"/>
        <v>0</v>
      </c>
      <c r="F5" s="42">
        <f>IF(C5&gt;0,D5/C5*100,0)</f>
        <v>0</v>
      </c>
      <c r="G5" s="7"/>
    </row>
    <row r="6" spans="1:7" ht="18" customHeight="1" x14ac:dyDescent="0.35">
      <c r="A6" s="10" t="s">
        <v>38</v>
      </c>
      <c r="B6" s="43">
        <f>SUM(B4:B5)</f>
        <v>18510764.530000001</v>
      </c>
      <c r="C6" s="11">
        <f>SUM(C4:C5)</f>
        <v>0</v>
      </c>
      <c r="D6" s="11">
        <f>SUM(D4:D5)</f>
        <v>0</v>
      </c>
      <c r="E6" s="46">
        <f t="shared" si="0"/>
        <v>0</v>
      </c>
      <c r="F6" s="46">
        <f>IF(C6&gt;0,D6/C6*100,0)</f>
        <v>0</v>
      </c>
    </row>
    <row r="7" spans="1:7" ht="3.75" customHeight="1" x14ac:dyDescent="0.35"/>
    <row r="8" spans="1:7" ht="5.25" customHeight="1" x14ac:dyDescent="0.35"/>
    <row r="9" spans="1:7" ht="16.5" x14ac:dyDescent="0.35">
      <c r="A9" s="12"/>
      <c r="B9" s="12"/>
      <c r="C9" s="13"/>
      <c r="D9" s="72"/>
      <c r="E9" s="72"/>
      <c r="F9" s="26"/>
    </row>
    <row r="10" spans="1:7" ht="11.25" customHeight="1" x14ac:dyDescent="0.35">
      <c r="A10" s="13"/>
      <c r="B10" s="13"/>
      <c r="C10" s="13"/>
      <c r="D10" s="13"/>
      <c r="E10" s="13"/>
      <c r="F10" s="13"/>
    </row>
    <row r="11" spans="1:7" ht="10.5" customHeight="1" x14ac:dyDescent="0.35">
      <c r="A11" s="13"/>
      <c r="B11" s="13"/>
      <c r="C11" s="13"/>
      <c r="D11" s="13"/>
      <c r="E11" s="48"/>
      <c r="F11" s="13"/>
    </row>
    <row r="12" spans="1:7" ht="16.5" x14ac:dyDescent="0.35">
      <c r="A12" s="14"/>
      <c r="B12" s="14"/>
      <c r="C12" s="13"/>
      <c r="D12" s="13"/>
      <c r="E12" s="47"/>
      <c r="F12" s="13"/>
    </row>
    <row r="13" spans="1:7" ht="16.5" x14ac:dyDescent="0.35">
      <c r="A13" s="14"/>
      <c r="B13" s="14"/>
      <c r="C13" s="13"/>
      <c r="D13" s="72"/>
      <c r="E13" s="72"/>
    </row>
  </sheetData>
  <mergeCells count="4">
    <mergeCell ref="A1:F1"/>
    <mergeCell ref="C2:E2"/>
    <mergeCell ref="D9:E9"/>
    <mergeCell ref="D13:E13"/>
  </mergeCells>
  <pageMargins left="0.7" right="0.7" top="0.75" bottom="0.75" header="0.3" footer="0.3"/>
  <pageSetup paperSize="9" scale="91"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activeCell="C40" sqref="C40"/>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8.75" customHeight="1" x14ac:dyDescent="0.35">
      <c r="A1" s="73" t="s">
        <v>373</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4448013.2</v>
      </c>
      <c r="D8" s="6">
        <v>4448013.2</v>
      </c>
      <c r="E8" s="42">
        <f t="shared" si="1"/>
        <v>0</v>
      </c>
      <c r="F8" s="42">
        <f t="shared" si="0"/>
        <v>100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42">
        <v>849784.5</v>
      </c>
      <c r="C21" s="6">
        <v>680218.35</v>
      </c>
      <c r="D21" s="6">
        <v>680218.35</v>
      </c>
      <c r="E21" s="42">
        <f t="shared" si="1"/>
        <v>80.045982246087092</v>
      </c>
      <c r="F21" s="42">
        <f t="shared" si="0"/>
        <v>100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42">
        <v>6330500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42">
        <v>4880026.5</v>
      </c>
      <c r="C35" s="6">
        <v>3573474.79</v>
      </c>
      <c r="D35" s="6">
        <v>3573474.7900000005</v>
      </c>
      <c r="E35" s="42">
        <f t="shared" si="1"/>
        <v>73.226544773885976</v>
      </c>
      <c r="F35" s="42">
        <f t="shared" si="0"/>
        <v>100.00000000000003</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12060311</v>
      </c>
      <c r="C37" s="11">
        <f>SUM(C4:C36)</f>
        <v>8701706.3399999999</v>
      </c>
      <c r="D37" s="11">
        <f>SUM(D4:D36)</f>
        <v>8701706.3399999999</v>
      </c>
      <c r="E37" s="46">
        <f t="shared" si="1"/>
        <v>72.151591613184763</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4" zoomScale="90" zoomScaleNormal="90" workbookViewId="0">
      <selection activeCell="A23" sqref="A23"/>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40.4" customHeight="1" x14ac:dyDescent="0.35">
      <c r="A1" s="73" t="s">
        <v>372</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42">
        <v>14109400</v>
      </c>
      <c r="C13" s="6">
        <v>13495639.98</v>
      </c>
      <c r="D13" s="6">
        <v>13495639.98</v>
      </c>
      <c r="E13" s="42">
        <f t="shared" si="1"/>
        <v>95.649992062029582</v>
      </c>
      <c r="F13" s="42">
        <f t="shared" si="0"/>
        <v>100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14109400</v>
      </c>
      <c r="C37" s="11">
        <f>SUM(C4:C36)</f>
        <v>13495639.98</v>
      </c>
      <c r="D37" s="11">
        <f>SUM(D4:D36)</f>
        <v>13495639.98</v>
      </c>
      <c r="E37" s="46">
        <f t="shared" si="1"/>
        <v>95.649992062029582</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3"/>
  <sheetViews>
    <sheetView zoomScale="90" zoomScaleNormal="90" workbookViewId="0">
      <selection activeCell="K14" sqref="K1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2" width="9.08984375" style="3"/>
    <col min="13" max="13" width="9.453125" style="3" bestFit="1" customWidth="1"/>
    <col min="14" max="14" width="9.08984375" style="3"/>
    <col min="15" max="15" width="9.453125" style="3" bestFit="1" customWidth="1"/>
    <col min="16" max="16384" width="9.08984375" style="3"/>
  </cols>
  <sheetData>
    <row r="1" spans="1:7" s="1" customFormat="1" ht="115.75" customHeight="1" x14ac:dyDescent="0.35">
      <c r="A1" s="73" t="s">
        <v>371</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5" x14ac:dyDescent="0.35">
      <c r="A4" s="17" t="s">
        <v>4</v>
      </c>
      <c r="B4" s="42">
        <v>80171706.049999997</v>
      </c>
      <c r="C4" s="42">
        <v>59204546.04999999</v>
      </c>
      <c r="D4" s="42">
        <v>58799054.590000004</v>
      </c>
      <c r="E4" s="42">
        <f>IF(B4&gt;0,D4/B4*100,0)</f>
        <v>73.341403703358026</v>
      </c>
      <c r="F4" s="42">
        <f t="shared" ref="F4:F19" si="0">IF(C4&gt;0,D4/C4*100,0)</f>
        <v>99.31510080381743</v>
      </c>
      <c r="G4" s="7"/>
    </row>
    <row r="5" spans="1:7" ht="15.5" x14ac:dyDescent="0.35">
      <c r="A5" s="17" t="s">
        <v>8</v>
      </c>
      <c r="B5" s="42">
        <v>0</v>
      </c>
      <c r="C5" s="6">
        <v>2138339.3099999996</v>
      </c>
      <c r="D5" s="6">
        <v>1254681.1499999999</v>
      </c>
      <c r="E5" s="42">
        <f t="shared" ref="E5:E19" si="1">IF(B5&gt;0,D5/B5*100,0)</f>
        <v>0</v>
      </c>
      <c r="F5" s="42">
        <f t="shared" si="0"/>
        <v>58.675493834512174</v>
      </c>
      <c r="G5" s="7"/>
    </row>
    <row r="6" spans="1:7" ht="15.5" x14ac:dyDescent="0.35">
      <c r="A6" s="17" t="s">
        <v>167</v>
      </c>
      <c r="B6" s="42">
        <v>16125005</v>
      </c>
      <c r="C6" s="6">
        <v>6201661.75</v>
      </c>
      <c r="D6" s="6">
        <v>6201661.75</v>
      </c>
      <c r="E6" s="42">
        <f t="shared" si="1"/>
        <v>38.459905903905145</v>
      </c>
      <c r="F6" s="42">
        <f t="shared" si="0"/>
        <v>100</v>
      </c>
      <c r="G6" s="7"/>
    </row>
    <row r="7" spans="1:7" ht="15.5" x14ac:dyDescent="0.35">
      <c r="A7" s="17" t="s">
        <v>168</v>
      </c>
      <c r="B7" s="42">
        <v>0</v>
      </c>
      <c r="C7" s="6">
        <v>1418388</v>
      </c>
      <c r="D7" s="6">
        <v>0</v>
      </c>
      <c r="E7" s="42">
        <f t="shared" si="1"/>
        <v>0</v>
      </c>
      <c r="F7" s="42">
        <f t="shared" si="0"/>
        <v>0</v>
      </c>
      <c r="G7" s="7"/>
    </row>
    <row r="8" spans="1:7" ht="15.5" x14ac:dyDescent="0.35">
      <c r="A8" s="17" t="s">
        <v>61</v>
      </c>
      <c r="B8" s="42">
        <v>1710000</v>
      </c>
      <c r="C8" s="6">
        <v>0</v>
      </c>
      <c r="D8" s="6">
        <v>0</v>
      </c>
      <c r="E8" s="42">
        <f t="shared" si="1"/>
        <v>0</v>
      </c>
      <c r="F8" s="42">
        <f t="shared" si="0"/>
        <v>0</v>
      </c>
      <c r="G8" s="7"/>
    </row>
    <row r="9" spans="1:7" ht="15.5" x14ac:dyDescent="0.35">
      <c r="A9" s="17" t="s">
        <v>63</v>
      </c>
      <c r="B9" s="42">
        <v>1493001</v>
      </c>
      <c r="C9" s="6">
        <f>1130389.72+5417631.5</f>
        <v>6548021.2199999997</v>
      </c>
      <c r="D9" s="6">
        <v>1130389.72</v>
      </c>
      <c r="E9" s="42">
        <f t="shared" si="1"/>
        <v>75.712589609785937</v>
      </c>
      <c r="F9" s="42">
        <f t="shared" si="0"/>
        <v>17.263073561023067</v>
      </c>
      <c r="G9" s="7"/>
    </row>
    <row r="10" spans="1:7" ht="15.5" x14ac:dyDescent="0.35">
      <c r="A10" s="17" t="s">
        <v>177</v>
      </c>
      <c r="B10" s="42">
        <v>4926021.7</v>
      </c>
      <c r="C10" s="6">
        <v>4131641.1</v>
      </c>
      <c r="D10" s="6">
        <v>4131641.0999999996</v>
      </c>
      <c r="E10" s="42">
        <f t="shared" si="1"/>
        <v>83.873790080949078</v>
      </c>
      <c r="F10" s="42">
        <f t="shared" si="0"/>
        <v>99.999999999999986</v>
      </c>
      <c r="G10" s="7"/>
    </row>
    <row r="11" spans="1:7" ht="15.5" x14ac:dyDescent="0.35">
      <c r="A11" s="17" t="s">
        <v>214</v>
      </c>
      <c r="B11" s="42">
        <v>3157563.75</v>
      </c>
      <c r="C11" s="6">
        <v>0</v>
      </c>
      <c r="D11" s="6">
        <v>0</v>
      </c>
      <c r="E11" s="42">
        <f t="shared" si="1"/>
        <v>0</v>
      </c>
      <c r="F11" s="42">
        <f t="shared" si="0"/>
        <v>0</v>
      </c>
      <c r="G11" s="7"/>
    </row>
    <row r="12" spans="1:7" ht="15.5" x14ac:dyDescent="0.35">
      <c r="A12" s="17" t="s">
        <v>179</v>
      </c>
      <c r="B12" s="42">
        <v>7052820.5</v>
      </c>
      <c r="C12" s="6">
        <v>556340.91000000015</v>
      </c>
      <c r="D12" s="6">
        <v>556340.91</v>
      </c>
      <c r="E12" s="42">
        <f t="shared" si="1"/>
        <v>7.8882045842510813</v>
      </c>
      <c r="F12" s="42">
        <f t="shared" si="0"/>
        <v>99.999999999999972</v>
      </c>
      <c r="G12" s="7"/>
    </row>
    <row r="13" spans="1:7" ht="15.5" x14ac:dyDescent="0.35">
      <c r="A13" s="17" t="s">
        <v>180</v>
      </c>
      <c r="B13" s="42">
        <v>4868960</v>
      </c>
      <c r="C13" s="6">
        <v>654382.8200000003</v>
      </c>
      <c r="D13" s="6">
        <v>654382.81999999995</v>
      </c>
      <c r="E13" s="42">
        <f t="shared" si="1"/>
        <v>13.439889011205677</v>
      </c>
      <c r="F13" s="42">
        <f t="shared" si="0"/>
        <v>99.999999999999943</v>
      </c>
      <c r="G13" s="7"/>
    </row>
    <row r="14" spans="1:7" ht="31" x14ac:dyDescent="0.35">
      <c r="A14" s="17" t="s">
        <v>79</v>
      </c>
      <c r="B14" s="42">
        <v>1984160.5</v>
      </c>
      <c r="C14" s="6">
        <v>1697027.3599999999</v>
      </c>
      <c r="D14" s="6">
        <v>1697027.36</v>
      </c>
      <c r="E14" s="42">
        <f t="shared" si="1"/>
        <v>85.528734192622025</v>
      </c>
      <c r="F14" s="42">
        <f t="shared" si="0"/>
        <v>100.00000000000003</v>
      </c>
      <c r="G14" s="7"/>
    </row>
    <row r="15" spans="1:7" ht="31" x14ac:dyDescent="0.35">
      <c r="A15" s="17" t="s">
        <v>80</v>
      </c>
      <c r="B15" s="42">
        <v>1052804.5</v>
      </c>
      <c r="C15" s="6">
        <v>899182.75</v>
      </c>
      <c r="D15" s="6">
        <v>899182.75</v>
      </c>
      <c r="E15" s="42">
        <f t="shared" si="1"/>
        <v>85.408330796458415</v>
      </c>
      <c r="F15" s="42">
        <f t="shared" si="0"/>
        <v>100</v>
      </c>
      <c r="G15" s="7"/>
    </row>
    <row r="16" spans="1:7" ht="15.5" x14ac:dyDescent="0.35">
      <c r="A16" s="17" t="s">
        <v>181</v>
      </c>
      <c r="B16" s="42">
        <v>4560943</v>
      </c>
      <c r="C16" s="6">
        <v>3054616.7199999997</v>
      </c>
      <c r="D16" s="6">
        <v>3054616.72</v>
      </c>
      <c r="E16" s="42">
        <f t="shared" si="1"/>
        <v>66.973358798827348</v>
      </c>
      <c r="F16" s="42">
        <f t="shared" si="0"/>
        <v>100.00000000000003</v>
      </c>
      <c r="G16" s="7"/>
    </row>
    <row r="17" spans="1:7" ht="15.5" x14ac:dyDescent="0.35">
      <c r="A17" s="17" t="s">
        <v>183</v>
      </c>
      <c r="B17" s="42">
        <v>1500000</v>
      </c>
      <c r="C17" s="6">
        <v>1172441.8400000001</v>
      </c>
      <c r="D17" s="6">
        <v>1172441.8400000001</v>
      </c>
      <c r="E17" s="42">
        <f t="shared" si="1"/>
        <v>78.162789333333336</v>
      </c>
      <c r="F17" s="42">
        <f t="shared" si="0"/>
        <v>100</v>
      </c>
      <c r="G17" s="7"/>
    </row>
    <row r="18" spans="1:7" ht="15.75" hidden="1" customHeight="1" x14ac:dyDescent="0.35">
      <c r="A18" s="5" t="s">
        <v>37</v>
      </c>
      <c r="B18" s="42"/>
      <c r="C18" s="6">
        <v>0</v>
      </c>
      <c r="D18" s="6">
        <v>0</v>
      </c>
      <c r="E18" s="42">
        <f t="shared" si="1"/>
        <v>0</v>
      </c>
      <c r="F18" s="42">
        <f t="shared" si="0"/>
        <v>0</v>
      </c>
      <c r="G18" s="7"/>
    </row>
    <row r="19" spans="1:7" ht="18" customHeight="1" x14ac:dyDescent="0.35">
      <c r="A19" s="10" t="s">
        <v>38</v>
      </c>
      <c r="B19" s="11">
        <f>SUM(B4:B18)</f>
        <v>128602986</v>
      </c>
      <c r="C19" s="11">
        <f>SUM(C4:C18)</f>
        <v>87676589.829999968</v>
      </c>
      <c r="D19" s="11">
        <f>SUM(D4:D18)</f>
        <v>79551420.709999993</v>
      </c>
      <c r="E19" s="46">
        <f t="shared" si="1"/>
        <v>61.858144343553576</v>
      </c>
      <c r="F19" s="46">
        <f t="shared" si="0"/>
        <v>90.732795224182155</v>
      </c>
    </row>
    <row r="20" spans="1:7" ht="16.5" x14ac:dyDescent="0.35">
      <c r="B20" s="13"/>
      <c r="E20" s="13"/>
      <c r="F20" s="13"/>
    </row>
    <row r="21" spans="1:7" ht="16.5" x14ac:dyDescent="0.35">
      <c r="B21" s="13"/>
      <c r="E21" s="48"/>
      <c r="F21" s="13"/>
    </row>
    <row r="22" spans="1:7" ht="16.5" x14ac:dyDescent="0.35">
      <c r="B22" s="14"/>
      <c r="E22" s="47"/>
      <c r="F22" s="13"/>
    </row>
    <row r="23" spans="1:7" ht="16.5" x14ac:dyDescent="0.35">
      <c r="B23" s="14"/>
      <c r="E23" s="3"/>
    </row>
  </sheetData>
  <mergeCells count="2">
    <mergeCell ref="C2:E2"/>
    <mergeCell ref="A1:F1"/>
  </mergeCells>
  <pageMargins left="0.7" right="0.7" top="0.75" bottom="0.75" header="0.3" footer="0.3"/>
  <pageSetup paperSize="9" scale="8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3" zoomScale="90" zoomScaleNormal="90" workbookViewId="0">
      <selection activeCell="A8" sqref="A8"/>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52.4" customHeight="1" x14ac:dyDescent="0.35">
      <c r="A1" s="73" t="s">
        <v>370</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0</v>
      </c>
      <c r="C4" s="6">
        <v>0</v>
      </c>
      <c r="D4" s="6">
        <v>0</v>
      </c>
      <c r="E4" s="42">
        <f>IF(B4&gt;0,D4/B4*100,0)</f>
        <v>0</v>
      </c>
      <c r="F4" s="42">
        <f t="shared" ref="F4:F35" si="0">IF(C4&gt;0,D4/C4*100,0)</f>
        <v>0</v>
      </c>
      <c r="G4" s="7"/>
    </row>
    <row r="5" spans="1:7" ht="15.75" customHeight="1" x14ac:dyDescent="0.35">
      <c r="A5" s="17" t="s">
        <v>5</v>
      </c>
      <c r="B5" s="42">
        <v>38606081</v>
      </c>
      <c r="C5" s="6">
        <v>46550000</v>
      </c>
      <c r="D5" s="6">
        <v>46396790.460000008</v>
      </c>
      <c r="E5" s="42">
        <f t="shared" ref="E5:E37" si="1">IF(B5&gt;0,D5/B5*100,0)</f>
        <v>120.18000599439247</v>
      </c>
      <c r="F5" s="42">
        <f t="shared" si="0"/>
        <v>99.670871020408185</v>
      </c>
      <c r="G5" s="7"/>
    </row>
    <row r="6" spans="1:7" ht="15.75" customHeight="1" x14ac:dyDescent="0.35">
      <c r="A6" s="17" t="s">
        <v>6</v>
      </c>
      <c r="B6" s="42">
        <v>0</v>
      </c>
      <c r="C6" s="6">
        <v>0</v>
      </c>
      <c r="D6" s="6">
        <v>0</v>
      </c>
      <c r="E6" s="42">
        <f t="shared" si="1"/>
        <v>0</v>
      </c>
      <c r="F6" s="42">
        <f t="shared" si="0"/>
        <v>0</v>
      </c>
      <c r="G6" s="7"/>
    </row>
    <row r="7" spans="1:7" ht="15.75" customHeight="1" x14ac:dyDescent="0.35">
      <c r="A7" s="17" t="s">
        <v>7</v>
      </c>
      <c r="B7" s="42">
        <v>0</v>
      </c>
      <c r="C7" s="6">
        <v>0</v>
      </c>
      <c r="D7" s="6">
        <v>0</v>
      </c>
      <c r="E7" s="42">
        <f t="shared" si="1"/>
        <v>0</v>
      </c>
      <c r="F7" s="42">
        <f t="shared" si="0"/>
        <v>0</v>
      </c>
      <c r="G7" s="7"/>
    </row>
    <row r="8" spans="1:7" ht="15.75" customHeight="1" x14ac:dyDescent="0.35">
      <c r="A8" s="17" t="s">
        <v>8</v>
      </c>
      <c r="B8" s="42">
        <v>0</v>
      </c>
      <c r="C8" s="6">
        <v>0</v>
      </c>
      <c r="D8" s="6">
        <v>0</v>
      </c>
      <c r="E8" s="42">
        <f t="shared" si="1"/>
        <v>0</v>
      </c>
      <c r="F8" s="42">
        <f t="shared" si="0"/>
        <v>0</v>
      </c>
      <c r="G8" s="7"/>
    </row>
    <row r="9" spans="1:7" ht="15.75" customHeight="1" x14ac:dyDescent="0.35">
      <c r="A9" s="17" t="s">
        <v>9</v>
      </c>
      <c r="B9" s="42">
        <v>0</v>
      </c>
      <c r="C9" s="6">
        <v>0</v>
      </c>
      <c r="D9" s="6">
        <v>0</v>
      </c>
      <c r="E9" s="42">
        <f t="shared" si="1"/>
        <v>0</v>
      </c>
      <c r="F9" s="42">
        <f t="shared" si="0"/>
        <v>0</v>
      </c>
      <c r="G9" s="7"/>
    </row>
    <row r="10" spans="1:7" ht="15.75" customHeight="1" x14ac:dyDescent="0.35">
      <c r="A10" s="17" t="s">
        <v>10</v>
      </c>
      <c r="B10" s="42">
        <v>0</v>
      </c>
      <c r="C10" s="6">
        <v>0</v>
      </c>
      <c r="D10" s="6">
        <v>0</v>
      </c>
      <c r="E10" s="42">
        <f t="shared" si="1"/>
        <v>0</v>
      </c>
      <c r="F10" s="42">
        <f t="shared" si="0"/>
        <v>0</v>
      </c>
      <c r="G10" s="7"/>
    </row>
    <row r="11" spans="1:7" ht="15.75" customHeight="1" x14ac:dyDescent="0.35">
      <c r="A11" s="17" t="s">
        <v>11</v>
      </c>
      <c r="B11" s="42">
        <v>0</v>
      </c>
      <c r="C11" s="6">
        <v>0</v>
      </c>
      <c r="D11" s="6">
        <v>0</v>
      </c>
      <c r="E11" s="42">
        <f t="shared" si="1"/>
        <v>0</v>
      </c>
      <c r="F11" s="42">
        <f t="shared" si="0"/>
        <v>0</v>
      </c>
      <c r="G11" s="7"/>
    </row>
    <row r="12" spans="1:7" ht="15.75" customHeight="1" x14ac:dyDescent="0.35">
      <c r="A12" s="17" t="s">
        <v>12</v>
      </c>
      <c r="B12" s="42">
        <v>0</v>
      </c>
      <c r="C12" s="6">
        <v>0</v>
      </c>
      <c r="D12" s="6">
        <v>0</v>
      </c>
      <c r="E12" s="42">
        <f t="shared" si="1"/>
        <v>0</v>
      </c>
      <c r="F12" s="42">
        <f t="shared" si="0"/>
        <v>0</v>
      </c>
      <c r="G12" s="7"/>
    </row>
    <row r="13" spans="1:7" ht="15.75" customHeight="1" x14ac:dyDescent="0.35">
      <c r="A13" s="17" t="s">
        <v>13</v>
      </c>
      <c r="B13" s="42">
        <v>0</v>
      </c>
      <c r="C13" s="6">
        <v>0</v>
      </c>
      <c r="D13" s="6">
        <v>0</v>
      </c>
      <c r="E13" s="42">
        <f t="shared" si="1"/>
        <v>0</v>
      </c>
      <c r="F13" s="42">
        <f t="shared" si="0"/>
        <v>0</v>
      </c>
      <c r="G13" s="7"/>
    </row>
    <row r="14" spans="1:7" ht="15.75" customHeight="1" x14ac:dyDescent="0.35">
      <c r="A14" s="17" t="s">
        <v>14</v>
      </c>
      <c r="B14" s="42">
        <v>0</v>
      </c>
      <c r="C14" s="6">
        <v>0</v>
      </c>
      <c r="D14" s="6">
        <v>0</v>
      </c>
      <c r="E14" s="42">
        <f t="shared" si="1"/>
        <v>0</v>
      </c>
      <c r="F14" s="42">
        <f t="shared" si="0"/>
        <v>0</v>
      </c>
      <c r="G14" s="7"/>
    </row>
    <row r="15" spans="1:7" ht="15.75" customHeight="1" x14ac:dyDescent="0.35">
      <c r="A15" s="17" t="s">
        <v>15</v>
      </c>
      <c r="B15" s="42">
        <v>0</v>
      </c>
      <c r="C15" s="6">
        <v>0</v>
      </c>
      <c r="D15" s="6">
        <v>0</v>
      </c>
      <c r="E15" s="42">
        <f t="shared" si="1"/>
        <v>0</v>
      </c>
      <c r="F15" s="42">
        <f t="shared" si="0"/>
        <v>0</v>
      </c>
      <c r="G15" s="7"/>
    </row>
    <row r="16" spans="1:7" ht="15.75" customHeight="1" x14ac:dyDescent="0.35">
      <c r="A16" s="17" t="s">
        <v>16</v>
      </c>
      <c r="B16" s="42">
        <v>0</v>
      </c>
      <c r="C16" s="6">
        <v>0</v>
      </c>
      <c r="D16" s="6">
        <v>0</v>
      </c>
      <c r="E16" s="42">
        <f t="shared" si="1"/>
        <v>0</v>
      </c>
      <c r="F16" s="42">
        <f t="shared" si="0"/>
        <v>0</v>
      </c>
      <c r="G16" s="7"/>
    </row>
    <row r="17" spans="1:7" ht="15.75" customHeight="1" x14ac:dyDescent="0.35">
      <c r="A17" s="17" t="s">
        <v>17</v>
      </c>
      <c r="B17" s="42">
        <v>0</v>
      </c>
      <c r="C17" s="6">
        <v>0</v>
      </c>
      <c r="D17" s="6">
        <v>0</v>
      </c>
      <c r="E17" s="42">
        <f t="shared" si="1"/>
        <v>0</v>
      </c>
      <c r="F17" s="42">
        <f t="shared" si="0"/>
        <v>0</v>
      </c>
      <c r="G17" s="7"/>
    </row>
    <row r="18" spans="1:7" ht="15.75" customHeight="1" x14ac:dyDescent="0.35">
      <c r="A18" s="17" t="s">
        <v>18</v>
      </c>
      <c r="B18" s="42">
        <v>0</v>
      </c>
      <c r="C18" s="6">
        <v>0</v>
      </c>
      <c r="D18" s="6">
        <v>0</v>
      </c>
      <c r="E18" s="42">
        <f t="shared" si="1"/>
        <v>0</v>
      </c>
      <c r="F18" s="42">
        <f t="shared" si="0"/>
        <v>0</v>
      </c>
      <c r="G18" s="7"/>
    </row>
    <row r="19" spans="1:7" ht="15.75" customHeight="1" x14ac:dyDescent="0.35">
      <c r="A19" s="17" t="s">
        <v>19</v>
      </c>
      <c r="B19" s="42">
        <v>0</v>
      </c>
      <c r="C19" s="6">
        <v>0</v>
      </c>
      <c r="D19" s="6">
        <v>0</v>
      </c>
      <c r="E19" s="42">
        <f t="shared" si="1"/>
        <v>0</v>
      </c>
      <c r="F19" s="42">
        <f t="shared" si="0"/>
        <v>0</v>
      </c>
      <c r="G19" s="7"/>
    </row>
    <row r="20" spans="1:7" ht="15.75" customHeight="1" x14ac:dyDescent="0.35">
      <c r="A20" s="17" t="s">
        <v>20</v>
      </c>
      <c r="B20" s="42">
        <v>0</v>
      </c>
      <c r="C20" s="6">
        <v>0</v>
      </c>
      <c r="D20" s="6">
        <v>0</v>
      </c>
      <c r="E20" s="42">
        <f t="shared" si="1"/>
        <v>0</v>
      </c>
      <c r="F20" s="42">
        <f t="shared" si="0"/>
        <v>0</v>
      </c>
      <c r="G20" s="7"/>
    </row>
    <row r="21" spans="1:7" ht="15.75" customHeight="1" x14ac:dyDescent="0.35">
      <c r="A21" s="17" t="s">
        <v>21</v>
      </c>
      <c r="B21" s="42">
        <v>0</v>
      </c>
      <c r="C21" s="6">
        <v>0</v>
      </c>
      <c r="D21" s="6">
        <v>0</v>
      </c>
      <c r="E21" s="42">
        <f t="shared" si="1"/>
        <v>0</v>
      </c>
      <c r="F21" s="42">
        <f t="shared" si="0"/>
        <v>0</v>
      </c>
      <c r="G21" s="7"/>
    </row>
    <row r="22" spans="1:7" ht="15.75" customHeight="1" x14ac:dyDescent="0.35">
      <c r="A22" s="17" t="s">
        <v>22</v>
      </c>
      <c r="B22" s="42">
        <v>0</v>
      </c>
      <c r="C22" s="6">
        <v>0</v>
      </c>
      <c r="D22" s="6">
        <v>0</v>
      </c>
      <c r="E22" s="42">
        <f t="shared" si="1"/>
        <v>0</v>
      </c>
      <c r="F22" s="42">
        <f t="shared" si="0"/>
        <v>0</v>
      </c>
      <c r="G22" s="7"/>
    </row>
    <row r="23" spans="1:7" ht="15.75" customHeight="1" x14ac:dyDescent="0.35">
      <c r="A23" s="17" t="s">
        <v>23</v>
      </c>
      <c r="B23" s="42">
        <v>0</v>
      </c>
      <c r="C23" s="6">
        <v>0</v>
      </c>
      <c r="D23" s="6">
        <v>0</v>
      </c>
      <c r="E23" s="42">
        <f t="shared" si="1"/>
        <v>0</v>
      </c>
      <c r="F23" s="42">
        <f t="shared" si="0"/>
        <v>0</v>
      </c>
      <c r="G23" s="7"/>
    </row>
    <row r="24" spans="1:7" ht="15.75" customHeight="1" x14ac:dyDescent="0.35">
      <c r="A24" s="17" t="s">
        <v>24</v>
      </c>
      <c r="B24" s="42">
        <v>0</v>
      </c>
      <c r="C24" s="6">
        <v>0</v>
      </c>
      <c r="D24" s="6">
        <v>0</v>
      </c>
      <c r="E24" s="42">
        <f t="shared" si="1"/>
        <v>0</v>
      </c>
      <c r="F24" s="42">
        <f t="shared" si="0"/>
        <v>0</v>
      </c>
      <c r="G24" s="7"/>
    </row>
    <row r="25" spans="1:7" ht="15.75" customHeight="1" x14ac:dyDescent="0.35">
      <c r="A25" s="17" t="s">
        <v>25</v>
      </c>
      <c r="B25" s="42">
        <v>0</v>
      </c>
      <c r="C25" s="6">
        <v>0</v>
      </c>
      <c r="D25" s="6">
        <v>0</v>
      </c>
      <c r="E25" s="42">
        <f t="shared" si="1"/>
        <v>0</v>
      </c>
      <c r="F25" s="42">
        <f t="shared" si="0"/>
        <v>0</v>
      </c>
      <c r="G25" s="7"/>
    </row>
    <row r="26" spans="1:7" ht="15.75" customHeight="1" x14ac:dyDescent="0.35">
      <c r="A26" s="17" t="s">
        <v>27</v>
      </c>
      <c r="B26" s="42">
        <v>52250000</v>
      </c>
      <c r="C26" s="6">
        <v>52250000</v>
      </c>
      <c r="D26" s="6">
        <v>51984399.800000004</v>
      </c>
      <c r="E26" s="42">
        <f t="shared" si="1"/>
        <v>99.491674258373223</v>
      </c>
      <c r="F26" s="42">
        <f t="shared" si="0"/>
        <v>99.491674258373223</v>
      </c>
      <c r="G26" s="7"/>
    </row>
    <row r="27" spans="1:7" ht="15.75" customHeight="1" x14ac:dyDescent="0.35">
      <c r="A27" s="17" t="s">
        <v>28</v>
      </c>
      <c r="B27" s="42">
        <v>0</v>
      </c>
      <c r="C27" s="6">
        <v>0</v>
      </c>
      <c r="D27" s="6">
        <v>0</v>
      </c>
      <c r="E27" s="42">
        <f t="shared" si="1"/>
        <v>0</v>
      </c>
      <c r="F27" s="42">
        <f t="shared" si="0"/>
        <v>0</v>
      </c>
      <c r="G27" s="7"/>
    </row>
    <row r="28" spans="1:7" ht="15.75" customHeight="1" x14ac:dyDescent="0.35">
      <c r="A28" s="17" t="s">
        <v>29</v>
      </c>
      <c r="B28" s="42">
        <v>80750000</v>
      </c>
      <c r="C28" s="6">
        <v>80750000</v>
      </c>
      <c r="D28" s="6">
        <v>13082269.309999999</v>
      </c>
      <c r="E28" s="42">
        <f t="shared" si="1"/>
        <v>16.200952705882351</v>
      </c>
      <c r="F28" s="42">
        <f t="shared" si="0"/>
        <v>16.200952705882351</v>
      </c>
      <c r="G28" s="7"/>
    </row>
    <row r="29" spans="1:7" ht="15.75" customHeight="1" x14ac:dyDescent="0.35">
      <c r="A29" s="17" t="s">
        <v>30</v>
      </c>
      <c r="B29" s="42">
        <v>0</v>
      </c>
      <c r="C29" s="6">
        <v>0</v>
      </c>
      <c r="D29" s="6">
        <v>0</v>
      </c>
      <c r="E29" s="42">
        <f t="shared" si="1"/>
        <v>0</v>
      </c>
      <c r="F29" s="42">
        <f t="shared" si="0"/>
        <v>0</v>
      </c>
      <c r="G29" s="7"/>
    </row>
    <row r="30" spans="1:7" ht="15.75" customHeight="1" x14ac:dyDescent="0.35">
      <c r="A30" s="17" t="s">
        <v>31</v>
      </c>
      <c r="B30" s="42">
        <v>0</v>
      </c>
      <c r="C30" s="6">
        <v>0</v>
      </c>
      <c r="D30" s="6">
        <v>0</v>
      </c>
      <c r="E30" s="42">
        <f t="shared" si="1"/>
        <v>0</v>
      </c>
      <c r="F30" s="42">
        <f t="shared" si="0"/>
        <v>0</v>
      </c>
      <c r="G30" s="7"/>
    </row>
    <row r="31" spans="1:7" ht="15.75" customHeight="1" x14ac:dyDescent="0.35">
      <c r="A31" s="17" t="s">
        <v>32</v>
      </c>
      <c r="B31" s="42">
        <v>0</v>
      </c>
      <c r="C31" s="6">
        <v>0</v>
      </c>
      <c r="D31" s="6">
        <v>0</v>
      </c>
      <c r="E31" s="42">
        <f t="shared" si="1"/>
        <v>0</v>
      </c>
      <c r="F31" s="42">
        <f t="shared" si="0"/>
        <v>0</v>
      </c>
      <c r="G31" s="7"/>
    </row>
    <row r="32" spans="1:7" ht="15.75" customHeight="1" x14ac:dyDescent="0.35">
      <c r="A32" s="17" t="s">
        <v>33</v>
      </c>
      <c r="B32" s="42">
        <v>20000000</v>
      </c>
      <c r="C32" s="6">
        <v>20000000</v>
      </c>
      <c r="D32" s="6">
        <v>11552594.02</v>
      </c>
      <c r="E32" s="42">
        <f t="shared" si="1"/>
        <v>57.762970099999997</v>
      </c>
      <c r="F32" s="42">
        <f t="shared" si="0"/>
        <v>57.762970099999997</v>
      </c>
      <c r="G32" s="7"/>
    </row>
    <row r="33" spans="1:7" ht="15.75" customHeight="1" x14ac:dyDescent="0.35">
      <c r="A33" s="17" t="s">
        <v>34</v>
      </c>
      <c r="B33" s="42">
        <v>0</v>
      </c>
      <c r="C33" s="6">
        <v>0</v>
      </c>
      <c r="D33" s="6">
        <v>0</v>
      </c>
      <c r="E33" s="42">
        <f t="shared" si="1"/>
        <v>0</v>
      </c>
      <c r="F33" s="42">
        <f t="shared" si="0"/>
        <v>0</v>
      </c>
      <c r="G33" s="7"/>
    </row>
    <row r="34" spans="1:7" ht="15.75" customHeight="1" x14ac:dyDescent="0.35">
      <c r="A34" s="17" t="s">
        <v>35</v>
      </c>
      <c r="B34" s="42">
        <v>0</v>
      </c>
      <c r="C34" s="6">
        <v>0</v>
      </c>
      <c r="D34" s="6">
        <v>0</v>
      </c>
      <c r="E34" s="42">
        <f t="shared" si="1"/>
        <v>0</v>
      </c>
      <c r="F34" s="42">
        <f t="shared" si="0"/>
        <v>0</v>
      </c>
      <c r="G34" s="7"/>
    </row>
    <row r="35" spans="1:7" ht="15.75" customHeight="1" x14ac:dyDescent="0.35">
      <c r="A35" s="17" t="s">
        <v>36</v>
      </c>
      <c r="B35" s="42">
        <v>0</v>
      </c>
      <c r="C35" s="6">
        <v>0</v>
      </c>
      <c r="D35" s="6">
        <v>0</v>
      </c>
      <c r="E35" s="42">
        <f t="shared" si="1"/>
        <v>0</v>
      </c>
      <c r="F35" s="42">
        <f t="shared" si="0"/>
        <v>0</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191606081</v>
      </c>
      <c r="C37" s="11">
        <f>SUM(C4:C36)</f>
        <v>199550000</v>
      </c>
      <c r="D37" s="11">
        <f>SUM(D4:D36)</f>
        <v>123016053.59000002</v>
      </c>
      <c r="E37" s="46">
        <f t="shared" si="1"/>
        <v>64.20258321028966</v>
      </c>
      <c r="F37" s="46">
        <f>IF(C37&gt;0,D37/C37*100,0)</f>
        <v>61.646731941869213</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3" zoomScale="90" zoomScaleNormal="90" workbookViewId="0">
      <selection activeCell="B5" sqref="B5: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6.25" customHeight="1" x14ac:dyDescent="0.35">
      <c r="A1" s="73" t="s">
        <v>370</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249326738.56</v>
      </c>
      <c r="C4" s="6">
        <v>292048151.93000001</v>
      </c>
      <c r="D4" s="6">
        <v>264764493.72000003</v>
      </c>
      <c r="E4" s="42">
        <f>IF(B4&gt;0,D4/B4*100,0)</f>
        <v>106.19177680226422</v>
      </c>
      <c r="F4" s="42">
        <f t="shared" ref="F4:F35" si="0">IF(C4&gt;0,D4/C4*100,0)</f>
        <v>90.657821996237288</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c r="D36" s="6">
        <v>0</v>
      </c>
      <c r="E36" s="42">
        <f t="shared" si="1"/>
        <v>0</v>
      </c>
      <c r="F36" s="42">
        <f>IF(C36&gt;0,D36/C36*100,0)</f>
        <v>0</v>
      </c>
      <c r="G36" s="7"/>
    </row>
    <row r="37" spans="1:7" ht="18" customHeight="1" x14ac:dyDescent="0.35">
      <c r="A37" s="10" t="s">
        <v>38</v>
      </c>
      <c r="B37" s="43">
        <f>SUM(B4:B36)</f>
        <v>249326738.56</v>
      </c>
      <c r="C37" s="11">
        <f>SUM(C4:C36)</f>
        <v>292048151.93000001</v>
      </c>
      <c r="D37" s="11">
        <f>SUM(D4:D36)</f>
        <v>264764493.72000003</v>
      </c>
      <c r="E37" s="46">
        <f t="shared" si="1"/>
        <v>106.19177680226422</v>
      </c>
      <c r="F37" s="46">
        <f>IF(C37&gt;0,D37/C37*100,0)</f>
        <v>90.657821996237288</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sqref="A1:F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77.5" customHeight="1" x14ac:dyDescent="0.35">
      <c r="A1" s="73" t="s">
        <v>419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1000000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c r="D36" s="6">
        <v>0</v>
      </c>
      <c r="E36" s="42">
        <f t="shared" si="1"/>
        <v>0</v>
      </c>
      <c r="F36" s="42">
        <f>IF(C36&gt;0,D36/C36*100,0)</f>
        <v>0</v>
      </c>
      <c r="G36" s="7"/>
    </row>
    <row r="37" spans="1:7" ht="18" customHeight="1" x14ac:dyDescent="0.35">
      <c r="A37" s="10" t="s">
        <v>38</v>
      </c>
      <c r="B37" s="43">
        <f>SUM(B4:B36)</f>
        <v>1000000</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A1:F1"/>
    <mergeCell ref="C2:E2"/>
    <mergeCell ref="D40:E40"/>
    <mergeCell ref="D44:E44"/>
  </mergeCells>
  <pageMargins left="0.7" right="0.7" top="0.75" bottom="0.75" header="0.3" footer="0.3"/>
  <pageSetup paperSize="9" scale="91"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4" zoomScale="90" zoomScaleNormal="90" workbookViewId="0">
      <selection activeCell="B5" sqref="B5: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2.65" customHeight="1" x14ac:dyDescent="0.35">
      <c r="A1" s="73" t="s">
        <v>369</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425247934.77999997</v>
      </c>
      <c r="C4" s="6">
        <v>393501702.79999995</v>
      </c>
      <c r="D4" s="6">
        <v>393501702.80000001</v>
      </c>
      <c r="E4" s="42">
        <f>IF(B4&gt;0,D4/B4*100,0)</f>
        <v>92.53465346129812</v>
      </c>
      <c r="F4" s="42">
        <f t="shared" ref="F4:F35" si="0">IF(C4&gt;0,D4/C4*100,0)</f>
        <v>100.00000000000003</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79346213.079999998</v>
      </c>
      <c r="D26" s="6">
        <v>363699.39</v>
      </c>
      <c r="E26" s="42">
        <f t="shared" si="1"/>
        <v>0</v>
      </c>
      <c r="F26" s="42">
        <f t="shared" si="0"/>
        <v>0.45837019295842618</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42">
        <v>0</v>
      </c>
      <c r="C36" s="6"/>
      <c r="D36" s="6">
        <v>0</v>
      </c>
      <c r="E36" s="42">
        <f t="shared" si="1"/>
        <v>0</v>
      </c>
      <c r="F36" s="42">
        <f>IF(C36&gt;0,D36/C36*100,0)</f>
        <v>0</v>
      </c>
      <c r="G36" s="7"/>
    </row>
    <row r="37" spans="1:7" ht="18" customHeight="1" x14ac:dyDescent="0.35">
      <c r="A37" s="10" t="s">
        <v>38</v>
      </c>
      <c r="B37" s="43">
        <f>SUM(B4:B36)</f>
        <v>425247934.77999997</v>
      </c>
      <c r="C37" s="11">
        <f>SUM(C4:C36)</f>
        <v>472847915.87999994</v>
      </c>
      <c r="D37" s="11">
        <f>SUM(D4:D36)</f>
        <v>393865402.19</v>
      </c>
      <c r="E37" s="46">
        <f t="shared" si="1"/>
        <v>92.62017989429259</v>
      </c>
      <c r="F37" s="46">
        <f>IF(C37&gt;0,D37/C37*100,0)</f>
        <v>83.296423429717677</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40" workbookViewId="0">
      <selection activeCell="A18" sqref="A18"/>
    </sheetView>
  </sheetViews>
  <sheetFormatPr defaultColWidth="9.08984375" defaultRowHeight="12.5" x14ac:dyDescent="0.35"/>
  <cols>
    <col min="1" max="1" width="45.453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72.5" customHeight="1" x14ac:dyDescent="0.35">
      <c r="A1" s="73" t="s">
        <v>358</v>
      </c>
      <c r="B1" s="73"/>
      <c r="C1" s="73"/>
      <c r="D1" s="73"/>
      <c r="E1" s="73"/>
      <c r="F1" s="73"/>
    </row>
    <row r="2" spans="1:7" ht="16" customHeight="1" x14ac:dyDescent="0.35">
      <c r="A2" s="2" t="s">
        <v>0</v>
      </c>
      <c r="B2" s="2"/>
      <c r="C2" s="71" t="s">
        <v>1</v>
      </c>
      <c r="D2" s="71"/>
      <c r="E2" s="71"/>
    </row>
    <row r="3" spans="1:7" ht="37.5" customHeight="1" x14ac:dyDescent="0.35">
      <c r="A3" s="4" t="s">
        <v>2</v>
      </c>
      <c r="B3" s="41" t="s">
        <v>352</v>
      </c>
      <c r="C3" s="49" t="s">
        <v>355</v>
      </c>
      <c r="D3" s="49" t="s">
        <v>3</v>
      </c>
      <c r="E3" s="45" t="s">
        <v>353</v>
      </c>
      <c r="F3" s="45" t="s">
        <v>354</v>
      </c>
    </row>
    <row r="4" spans="1:7" ht="15.5" x14ac:dyDescent="0.35">
      <c r="A4" s="5" t="s">
        <v>5</v>
      </c>
      <c r="B4" s="6">
        <v>479169</v>
      </c>
      <c r="C4" s="6">
        <v>479169</v>
      </c>
      <c r="D4" s="6">
        <v>479169</v>
      </c>
      <c r="E4" s="42">
        <f>IF(B4&gt;0,D4/B4*100,0)</f>
        <v>100</v>
      </c>
      <c r="F4" s="42">
        <f t="shared" ref="F4:F24" si="0">IF(C4&gt;0,D4/C4*100,0)</f>
        <v>100</v>
      </c>
      <c r="G4" s="7"/>
    </row>
    <row r="5" spans="1:7" ht="15.5" x14ac:dyDescent="0.35">
      <c r="A5" s="5" t="s">
        <v>43</v>
      </c>
      <c r="B5" s="6">
        <v>2763209</v>
      </c>
      <c r="C5" s="6">
        <v>2949985</v>
      </c>
      <c r="D5" s="6">
        <v>2949985</v>
      </c>
      <c r="E5" s="42">
        <f t="shared" ref="E5:E25" si="1">IF(B5&gt;0,D5/B5*100,0)</f>
        <v>106.7593873644737</v>
      </c>
      <c r="F5" s="42">
        <f t="shared" si="0"/>
        <v>100</v>
      </c>
      <c r="G5" s="7"/>
    </row>
    <row r="6" spans="1:7" ht="31" x14ac:dyDescent="0.35">
      <c r="A6" s="5" t="s">
        <v>44</v>
      </c>
      <c r="B6" s="6">
        <v>159723</v>
      </c>
      <c r="C6" s="6">
        <v>159723</v>
      </c>
      <c r="D6" s="6">
        <v>159723</v>
      </c>
      <c r="E6" s="42">
        <f t="shared" si="1"/>
        <v>100</v>
      </c>
      <c r="F6" s="42">
        <f t="shared" si="0"/>
        <v>100</v>
      </c>
      <c r="G6" s="7"/>
    </row>
    <row r="7" spans="1:7" ht="31" x14ac:dyDescent="0.35">
      <c r="A7" s="5" t="s">
        <v>45</v>
      </c>
      <c r="B7" s="6">
        <v>159723</v>
      </c>
      <c r="C7" s="6">
        <v>159723</v>
      </c>
      <c r="D7" s="6">
        <v>159723</v>
      </c>
      <c r="E7" s="42">
        <f t="shared" si="1"/>
        <v>100</v>
      </c>
      <c r="F7" s="42">
        <f t="shared" si="0"/>
        <v>100</v>
      </c>
      <c r="G7" s="7"/>
    </row>
    <row r="8" spans="1:7" ht="31" x14ac:dyDescent="0.35">
      <c r="A8" s="5" t="s">
        <v>46</v>
      </c>
      <c r="B8" s="6">
        <v>79862</v>
      </c>
      <c r="C8" s="6">
        <v>79862</v>
      </c>
      <c r="D8" s="6">
        <v>79862</v>
      </c>
      <c r="E8" s="42">
        <f t="shared" si="1"/>
        <v>100</v>
      </c>
      <c r="F8" s="42">
        <f t="shared" si="0"/>
        <v>100</v>
      </c>
      <c r="G8" s="7"/>
    </row>
    <row r="9" spans="1:7" ht="31" x14ac:dyDescent="0.35">
      <c r="A9" s="5" t="s">
        <v>47</v>
      </c>
      <c r="B9" s="6">
        <v>415280</v>
      </c>
      <c r="C9" s="6">
        <v>415280</v>
      </c>
      <c r="D9" s="6">
        <v>415280</v>
      </c>
      <c r="E9" s="42">
        <f t="shared" si="1"/>
        <v>100</v>
      </c>
      <c r="F9" s="42">
        <f t="shared" si="0"/>
        <v>100</v>
      </c>
      <c r="G9" s="7"/>
    </row>
    <row r="10" spans="1:7" ht="31" x14ac:dyDescent="0.35">
      <c r="A10" s="5" t="s">
        <v>48</v>
      </c>
      <c r="B10" s="6">
        <v>47917</v>
      </c>
      <c r="C10" s="6">
        <v>47917</v>
      </c>
      <c r="D10" s="6">
        <v>47917</v>
      </c>
      <c r="E10" s="42">
        <f t="shared" si="1"/>
        <v>100</v>
      </c>
      <c r="F10" s="42">
        <f t="shared" si="0"/>
        <v>100</v>
      </c>
      <c r="G10" s="7"/>
    </row>
    <row r="11" spans="1:7" ht="31" x14ac:dyDescent="0.35">
      <c r="A11" s="5" t="s">
        <v>49</v>
      </c>
      <c r="B11" s="6">
        <v>119792</v>
      </c>
      <c r="C11" s="6">
        <v>119792</v>
      </c>
      <c r="D11" s="6">
        <v>119792</v>
      </c>
      <c r="E11" s="42">
        <f t="shared" si="1"/>
        <v>100</v>
      </c>
      <c r="F11" s="42">
        <f t="shared" si="0"/>
        <v>100</v>
      </c>
      <c r="G11" s="7"/>
    </row>
    <row r="12" spans="1:7" ht="31" x14ac:dyDescent="0.35">
      <c r="A12" s="5" t="s">
        <v>50</v>
      </c>
      <c r="B12" s="6">
        <v>0</v>
      </c>
      <c r="C12" s="6">
        <v>31128</v>
      </c>
      <c r="D12" s="6">
        <v>31128</v>
      </c>
      <c r="E12" s="42">
        <f t="shared" si="1"/>
        <v>0</v>
      </c>
      <c r="F12" s="42">
        <f t="shared" si="0"/>
        <v>100</v>
      </c>
      <c r="G12" s="7"/>
    </row>
    <row r="13" spans="1:7" ht="31" x14ac:dyDescent="0.35">
      <c r="A13" s="5" t="s">
        <v>51</v>
      </c>
      <c r="B13" s="6">
        <v>79862</v>
      </c>
      <c r="C13" s="6">
        <v>79862</v>
      </c>
      <c r="D13" s="6">
        <v>79862</v>
      </c>
      <c r="E13" s="42">
        <f t="shared" si="1"/>
        <v>100</v>
      </c>
      <c r="F13" s="42">
        <f t="shared" si="0"/>
        <v>100</v>
      </c>
      <c r="G13" s="7"/>
    </row>
    <row r="14" spans="1:7" ht="31" x14ac:dyDescent="0.35">
      <c r="A14" s="5" t="s">
        <v>53</v>
      </c>
      <c r="B14" s="6">
        <v>239585</v>
      </c>
      <c r="C14" s="6">
        <v>239585</v>
      </c>
      <c r="D14" s="6">
        <v>239584.8</v>
      </c>
      <c r="E14" s="42">
        <f t="shared" si="1"/>
        <v>99.999916522319836</v>
      </c>
      <c r="F14" s="42">
        <f t="shared" si="0"/>
        <v>99.999916522319836</v>
      </c>
      <c r="G14" s="7"/>
    </row>
    <row r="15" spans="1:7" ht="31" x14ac:dyDescent="0.35">
      <c r="A15" s="5" t="s">
        <v>54</v>
      </c>
      <c r="B15" s="6">
        <v>159724</v>
      </c>
      <c r="C15" s="6">
        <v>159724</v>
      </c>
      <c r="D15" s="6">
        <v>159724</v>
      </c>
      <c r="E15" s="42">
        <f t="shared" si="1"/>
        <v>100</v>
      </c>
      <c r="F15" s="42">
        <f t="shared" si="0"/>
        <v>100</v>
      </c>
      <c r="G15" s="7"/>
    </row>
    <row r="16" spans="1:7" ht="31" x14ac:dyDescent="0.35">
      <c r="A16" s="5" t="s">
        <v>55</v>
      </c>
      <c r="B16" s="6">
        <v>119792</v>
      </c>
      <c r="C16" s="6">
        <v>119792</v>
      </c>
      <c r="D16" s="6">
        <v>119792</v>
      </c>
      <c r="E16" s="42">
        <f t="shared" si="1"/>
        <v>100</v>
      </c>
      <c r="F16" s="42">
        <f t="shared" si="0"/>
        <v>100</v>
      </c>
      <c r="G16" s="7"/>
    </row>
    <row r="17" spans="1:7" ht="31" x14ac:dyDescent="0.35">
      <c r="A17" s="5" t="s">
        <v>56</v>
      </c>
      <c r="B17" s="6">
        <v>279515</v>
      </c>
      <c r="C17" s="6">
        <v>279515</v>
      </c>
      <c r="D17" s="6">
        <v>279515</v>
      </c>
      <c r="E17" s="42">
        <f t="shared" si="1"/>
        <v>100</v>
      </c>
      <c r="F17" s="42">
        <f t="shared" si="0"/>
        <v>100</v>
      </c>
      <c r="G17" s="7"/>
    </row>
    <row r="18" spans="1:7" ht="31" x14ac:dyDescent="0.35">
      <c r="A18" s="5" t="s">
        <v>57</v>
      </c>
      <c r="B18" s="6">
        <v>159723</v>
      </c>
      <c r="C18" s="6">
        <v>221981</v>
      </c>
      <c r="D18" s="6">
        <v>221981</v>
      </c>
      <c r="E18" s="42">
        <f t="shared" si="1"/>
        <v>138.97873192965321</v>
      </c>
      <c r="F18" s="42">
        <f t="shared" si="0"/>
        <v>100</v>
      </c>
      <c r="G18" s="7"/>
    </row>
    <row r="19" spans="1:7" ht="15.5" x14ac:dyDescent="0.35">
      <c r="A19" s="5" t="s">
        <v>58</v>
      </c>
      <c r="B19" s="6">
        <v>319446</v>
      </c>
      <c r="C19" s="6">
        <v>319446</v>
      </c>
      <c r="D19" s="6">
        <v>319446</v>
      </c>
      <c r="E19" s="42">
        <f t="shared" si="1"/>
        <v>100</v>
      </c>
      <c r="F19" s="42">
        <f t="shared" si="0"/>
        <v>100</v>
      </c>
      <c r="G19" s="7"/>
    </row>
    <row r="20" spans="1:7" ht="15.5" x14ac:dyDescent="0.35">
      <c r="A20" s="5" t="s">
        <v>61</v>
      </c>
      <c r="B20" s="6">
        <v>335418</v>
      </c>
      <c r="C20" s="6">
        <v>498191.75</v>
      </c>
      <c r="D20" s="6">
        <v>498191.75</v>
      </c>
      <c r="E20" s="42">
        <f t="shared" si="1"/>
        <v>148.52862696694871</v>
      </c>
      <c r="F20" s="42">
        <f t="shared" si="0"/>
        <v>100</v>
      </c>
      <c r="G20" s="7"/>
    </row>
    <row r="21" spans="1:7" ht="31" x14ac:dyDescent="0.35">
      <c r="A21" s="5" t="s">
        <v>62</v>
      </c>
      <c r="B21" s="6">
        <v>319446</v>
      </c>
      <c r="C21" s="6">
        <v>347439.27</v>
      </c>
      <c r="D21" s="6">
        <v>347439.27</v>
      </c>
      <c r="E21" s="42">
        <f t="shared" si="1"/>
        <v>108.76306793636483</v>
      </c>
      <c r="F21" s="42">
        <f t="shared" si="0"/>
        <v>100</v>
      </c>
      <c r="G21" s="7"/>
    </row>
    <row r="22" spans="1:7" ht="31" x14ac:dyDescent="0.35">
      <c r="A22" s="5" t="s">
        <v>64</v>
      </c>
      <c r="B22" s="6">
        <v>119792</v>
      </c>
      <c r="C22" s="6">
        <v>119792</v>
      </c>
      <c r="D22" s="6">
        <v>119792</v>
      </c>
      <c r="E22" s="42">
        <f t="shared" si="1"/>
        <v>100</v>
      </c>
      <c r="F22" s="42">
        <f t="shared" si="0"/>
        <v>100</v>
      </c>
      <c r="G22" s="7"/>
    </row>
    <row r="23" spans="1:7" ht="31" x14ac:dyDescent="0.35">
      <c r="A23" s="5" t="s">
        <v>65</v>
      </c>
      <c r="B23" s="6">
        <v>79862</v>
      </c>
      <c r="C23" s="6">
        <v>79862</v>
      </c>
      <c r="D23" s="6">
        <v>79862</v>
      </c>
      <c r="E23" s="42">
        <f t="shared" si="1"/>
        <v>100</v>
      </c>
      <c r="F23" s="42">
        <f t="shared" si="0"/>
        <v>100</v>
      </c>
      <c r="G23" s="7"/>
    </row>
    <row r="24" spans="1:7" ht="31" x14ac:dyDescent="0.35">
      <c r="A24" s="5" t="s">
        <v>66</v>
      </c>
      <c r="B24" s="6">
        <v>79862</v>
      </c>
      <c r="C24" s="6">
        <v>79862</v>
      </c>
      <c r="D24" s="6">
        <v>79862</v>
      </c>
      <c r="E24" s="42">
        <f t="shared" si="1"/>
        <v>100</v>
      </c>
      <c r="F24" s="42">
        <f t="shared" si="0"/>
        <v>100</v>
      </c>
      <c r="G24" s="7"/>
    </row>
    <row r="25" spans="1:7" ht="31" x14ac:dyDescent="0.35">
      <c r="A25" s="5" t="s">
        <v>67</v>
      </c>
      <c r="B25" s="6">
        <v>79862</v>
      </c>
      <c r="C25" s="6">
        <v>79862</v>
      </c>
      <c r="D25" s="6">
        <v>79862</v>
      </c>
      <c r="E25" s="42">
        <f t="shared" si="1"/>
        <v>100</v>
      </c>
      <c r="F25" s="42">
        <f>IF(C25&gt;0,D25/C25*100,0)</f>
        <v>100</v>
      </c>
      <c r="G25" s="7"/>
    </row>
    <row r="26" spans="1:7" ht="31" x14ac:dyDescent="0.35">
      <c r="A26" s="5" t="s">
        <v>68</v>
      </c>
      <c r="B26" s="6">
        <v>119792</v>
      </c>
      <c r="C26" s="6">
        <v>431084.98</v>
      </c>
      <c r="D26" s="6">
        <v>431084</v>
      </c>
      <c r="E26" s="42">
        <f t="shared" ref="E26:E44" si="2">IF(B26&gt;0,D26/B26*100,0)</f>
        <v>359.86042473620944</v>
      </c>
      <c r="F26" s="42">
        <f t="shared" ref="F26:F44" si="3">IF(C26&gt;0,D26/C26*100,0)</f>
        <v>99.999772666632921</v>
      </c>
      <c r="G26" s="7"/>
    </row>
    <row r="27" spans="1:7" ht="31" x14ac:dyDescent="0.35">
      <c r="A27" s="5" t="s">
        <v>70</v>
      </c>
      <c r="B27" s="6">
        <v>319447</v>
      </c>
      <c r="C27" s="6">
        <v>319447</v>
      </c>
      <c r="D27" s="6">
        <v>319447</v>
      </c>
      <c r="E27" s="42">
        <f t="shared" si="2"/>
        <v>100</v>
      </c>
      <c r="F27" s="42">
        <f t="shared" si="3"/>
        <v>100</v>
      </c>
    </row>
    <row r="28" spans="1:7" ht="15.5" x14ac:dyDescent="0.35">
      <c r="A28" s="5" t="s">
        <v>71</v>
      </c>
      <c r="B28" s="6">
        <v>511114</v>
      </c>
      <c r="C28" s="6">
        <v>511114</v>
      </c>
      <c r="D28" s="6">
        <v>511114</v>
      </c>
      <c r="E28" s="42">
        <f t="shared" si="2"/>
        <v>100</v>
      </c>
      <c r="F28" s="42">
        <f t="shared" si="3"/>
        <v>100</v>
      </c>
    </row>
    <row r="29" spans="1:7" ht="31" x14ac:dyDescent="0.35">
      <c r="A29" s="5" t="s">
        <v>73</v>
      </c>
      <c r="B29" s="6">
        <v>199654</v>
      </c>
      <c r="C29" s="6">
        <v>199654</v>
      </c>
      <c r="D29" s="6">
        <v>199654</v>
      </c>
      <c r="E29" s="42">
        <f t="shared" si="2"/>
        <v>100</v>
      </c>
      <c r="F29" s="42">
        <f t="shared" si="3"/>
        <v>100</v>
      </c>
    </row>
    <row r="30" spans="1:7" ht="31" x14ac:dyDescent="0.35">
      <c r="A30" s="5" t="s">
        <v>74</v>
      </c>
      <c r="B30" s="6">
        <v>239585</v>
      </c>
      <c r="C30" s="6">
        <v>239585</v>
      </c>
      <c r="D30" s="6">
        <v>239584.99</v>
      </c>
      <c r="E30" s="42">
        <f t="shared" si="2"/>
        <v>99.999995826115978</v>
      </c>
      <c r="F30" s="42">
        <f t="shared" si="3"/>
        <v>99.999995826115978</v>
      </c>
    </row>
    <row r="31" spans="1:7" ht="31" x14ac:dyDescent="0.35">
      <c r="A31" s="5" t="s">
        <v>75</v>
      </c>
      <c r="B31" s="6">
        <v>159723</v>
      </c>
      <c r="C31" s="6">
        <v>159723</v>
      </c>
      <c r="D31" s="6">
        <v>159723</v>
      </c>
      <c r="E31" s="42">
        <f t="shared" si="2"/>
        <v>100</v>
      </c>
      <c r="F31" s="42">
        <f t="shared" si="3"/>
        <v>100</v>
      </c>
    </row>
    <row r="32" spans="1:7" ht="31" x14ac:dyDescent="0.35">
      <c r="A32" s="5" t="s">
        <v>76</v>
      </c>
      <c r="B32" s="6">
        <v>119792</v>
      </c>
      <c r="C32" s="6">
        <v>119792</v>
      </c>
      <c r="D32" s="6">
        <v>119792</v>
      </c>
      <c r="E32" s="42">
        <f t="shared" si="2"/>
        <v>100</v>
      </c>
      <c r="F32" s="42">
        <f t="shared" si="3"/>
        <v>100</v>
      </c>
    </row>
    <row r="33" spans="1:6" ht="31" x14ac:dyDescent="0.35">
      <c r="A33" s="5" t="s">
        <v>77</v>
      </c>
      <c r="B33" s="6">
        <v>79861</v>
      </c>
      <c r="C33" s="6">
        <v>79861</v>
      </c>
      <c r="D33" s="6">
        <v>79861</v>
      </c>
      <c r="E33" s="42">
        <f t="shared" si="2"/>
        <v>100</v>
      </c>
      <c r="F33" s="42">
        <f t="shared" si="3"/>
        <v>100</v>
      </c>
    </row>
    <row r="34" spans="1:6" ht="31" x14ac:dyDescent="0.35">
      <c r="A34" s="5" t="s">
        <v>78</v>
      </c>
      <c r="B34" s="6">
        <v>95834</v>
      </c>
      <c r="C34" s="6">
        <v>95834</v>
      </c>
      <c r="D34" s="6">
        <v>95834</v>
      </c>
      <c r="E34" s="42">
        <f t="shared" si="2"/>
        <v>100</v>
      </c>
      <c r="F34" s="42">
        <f t="shared" si="3"/>
        <v>100</v>
      </c>
    </row>
    <row r="35" spans="1:6" ht="31" x14ac:dyDescent="0.35">
      <c r="A35" s="5" t="s">
        <v>79</v>
      </c>
      <c r="B35" s="6">
        <v>165313</v>
      </c>
      <c r="C35" s="6">
        <v>165313</v>
      </c>
      <c r="D35" s="6">
        <v>165313</v>
      </c>
      <c r="E35" s="42">
        <f t="shared" si="2"/>
        <v>100</v>
      </c>
      <c r="F35" s="42">
        <f t="shared" si="3"/>
        <v>100</v>
      </c>
    </row>
    <row r="36" spans="1:6" ht="31" x14ac:dyDescent="0.35">
      <c r="A36" s="5" t="s">
        <v>81</v>
      </c>
      <c r="B36" s="6">
        <v>167710</v>
      </c>
      <c r="C36" s="6">
        <v>167710</v>
      </c>
      <c r="D36" s="6">
        <v>167710</v>
      </c>
      <c r="E36" s="42">
        <f t="shared" si="2"/>
        <v>100</v>
      </c>
      <c r="F36" s="42">
        <f t="shared" si="3"/>
        <v>100</v>
      </c>
    </row>
    <row r="37" spans="1:6" ht="31" x14ac:dyDescent="0.35">
      <c r="A37" s="5" t="s">
        <v>82</v>
      </c>
      <c r="B37" s="6">
        <v>119792</v>
      </c>
      <c r="C37" s="6">
        <v>119792</v>
      </c>
      <c r="D37" s="6">
        <v>119792</v>
      </c>
      <c r="E37" s="42">
        <f t="shared" si="2"/>
        <v>100</v>
      </c>
      <c r="F37" s="42">
        <f t="shared" si="3"/>
        <v>100</v>
      </c>
    </row>
    <row r="38" spans="1:6" ht="31" x14ac:dyDescent="0.35">
      <c r="A38" s="5" t="s">
        <v>83</v>
      </c>
      <c r="B38" s="6">
        <v>119792</v>
      </c>
      <c r="C38" s="6">
        <v>119792</v>
      </c>
      <c r="D38" s="6">
        <v>119792</v>
      </c>
      <c r="E38" s="42">
        <f t="shared" si="2"/>
        <v>100</v>
      </c>
      <c r="F38" s="42">
        <f t="shared" si="3"/>
        <v>100</v>
      </c>
    </row>
    <row r="39" spans="1:6" ht="31" x14ac:dyDescent="0.35">
      <c r="A39" s="5" t="s">
        <v>84</v>
      </c>
      <c r="B39" s="6">
        <v>143751</v>
      </c>
      <c r="C39" s="6">
        <v>143751</v>
      </c>
      <c r="D39" s="6">
        <v>143751</v>
      </c>
      <c r="E39" s="42">
        <f t="shared" si="2"/>
        <v>100</v>
      </c>
      <c r="F39" s="42">
        <f t="shared" si="3"/>
        <v>100</v>
      </c>
    </row>
    <row r="40" spans="1:6" ht="31" x14ac:dyDescent="0.35">
      <c r="A40" s="5" t="s">
        <v>85</v>
      </c>
      <c r="B40" s="6">
        <v>119792</v>
      </c>
      <c r="C40" s="6">
        <v>244308</v>
      </c>
      <c r="D40" s="6">
        <v>244308</v>
      </c>
      <c r="E40" s="42">
        <f t="shared" si="2"/>
        <v>203.94350207025508</v>
      </c>
      <c r="F40" s="42">
        <f t="shared" si="3"/>
        <v>100</v>
      </c>
    </row>
    <row r="41" spans="1:6" ht="31" x14ac:dyDescent="0.35">
      <c r="A41" s="5" t="s">
        <v>86</v>
      </c>
      <c r="B41" s="6">
        <v>119792</v>
      </c>
      <c r="C41" s="6">
        <v>119792</v>
      </c>
      <c r="D41" s="6">
        <v>119792</v>
      </c>
      <c r="E41" s="42">
        <f t="shared" si="2"/>
        <v>100</v>
      </c>
      <c r="F41" s="42">
        <f t="shared" si="3"/>
        <v>100</v>
      </c>
    </row>
    <row r="42" spans="1:6" ht="31" x14ac:dyDescent="0.35">
      <c r="A42" s="5" t="s">
        <v>87</v>
      </c>
      <c r="B42" s="6">
        <v>119792</v>
      </c>
      <c r="C42" s="6">
        <v>119792</v>
      </c>
      <c r="D42" s="6">
        <v>116662.7</v>
      </c>
      <c r="E42" s="42">
        <f t="shared" si="2"/>
        <v>97.387722051556025</v>
      </c>
      <c r="F42" s="42">
        <f t="shared" si="3"/>
        <v>97.387722051556025</v>
      </c>
    </row>
    <row r="43" spans="1:6" ht="15.5" x14ac:dyDescent="0.35">
      <c r="A43" s="5" t="s">
        <v>37</v>
      </c>
      <c r="B43" s="6">
        <v>0</v>
      </c>
      <c r="C43" s="6">
        <v>0</v>
      </c>
      <c r="D43" s="6"/>
      <c r="E43" s="42">
        <f t="shared" si="2"/>
        <v>0</v>
      </c>
      <c r="F43" s="42">
        <f t="shared" si="3"/>
        <v>0</v>
      </c>
    </row>
    <row r="44" spans="1:6" ht="15" x14ac:dyDescent="0.35">
      <c r="A44" s="10" t="s">
        <v>38</v>
      </c>
      <c r="B44" s="11">
        <f>SUM(B4:B43)</f>
        <v>9517100</v>
      </c>
      <c r="C44" s="11">
        <f>SUM(C4:C43)</f>
        <v>10423838</v>
      </c>
      <c r="D44" s="11">
        <f>SUM(D4:D43)</f>
        <v>10420707.51</v>
      </c>
      <c r="E44" s="46">
        <f t="shared" si="2"/>
        <v>109.49456777799959</v>
      </c>
      <c r="F44" s="46">
        <f t="shared" si="3"/>
        <v>99.969967971489964</v>
      </c>
    </row>
  </sheetData>
  <mergeCells count="2">
    <mergeCell ref="C2:E2"/>
    <mergeCell ref="A1:F1"/>
  </mergeCells>
  <pageMargins left="0.7" right="0.7" top="0.75" bottom="0.75" header="0.3" footer="0.3"/>
  <pageSetup paperSize="9" scale="91"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6"/>
  <sheetViews>
    <sheetView zoomScale="90" zoomScaleNormal="90" workbookViewId="0">
      <selection sqref="A1:F1"/>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0.65" customHeight="1" x14ac:dyDescent="0.35">
      <c r="A1" s="73" t="s">
        <v>368</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5" x14ac:dyDescent="0.35">
      <c r="A4" s="5" t="s">
        <v>4</v>
      </c>
      <c r="B4" s="42">
        <v>40000000</v>
      </c>
      <c r="C4" s="6">
        <v>405705327.97000003</v>
      </c>
      <c r="D4" s="6">
        <v>280122699.67000002</v>
      </c>
      <c r="E4" s="42">
        <f>IF(B4&gt;0,D4/B4*100,0)</f>
        <v>700.30674917500005</v>
      </c>
      <c r="F4" s="42">
        <f t="shared" ref="F4:F15" si="0">IF(C4&gt;0,D4/C4*100,0)</f>
        <v>69.045851843166758</v>
      </c>
      <c r="G4" s="7"/>
    </row>
    <row r="5" spans="1:7" ht="15.5" x14ac:dyDescent="0.35">
      <c r="A5" s="5" t="s">
        <v>5</v>
      </c>
      <c r="B5" s="42">
        <v>1000000</v>
      </c>
      <c r="C5" s="6">
        <v>0</v>
      </c>
      <c r="D5" s="6">
        <v>0</v>
      </c>
      <c r="E5" s="42">
        <f t="shared" ref="E5:E15" si="1">IF(B5&gt;0,D5/B5*100,0)</f>
        <v>0</v>
      </c>
      <c r="F5" s="42">
        <f t="shared" si="0"/>
        <v>0</v>
      </c>
      <c r="G5" s="7"/>
    </row>
    <row r="6" spans="1:7" ht="15.5" x14ac:dyDescent="0.35">
      <c r="A6" s="5" t="s">
        <v>6</v>
      </c>
      <c r="B6" s="42">
        <v>30000000</v>
      </c>
      <c r="C6" s="6">
        <v>96494670.739999995</v>
      </c>
      <c r="D6" s="6">
        <v>89282740.049999997</v>
      </c>
      <c r="E6" s="42">
        <f t="shared" si="1"/>
        <v>297.60913349999998</v>
      </c>
      <c r="F6" s="42">
        <f t="shared" si="0"/>
        <v>92.526083943607446</v>
      </c>
      <c r="G6" s="7"/>
    </row>
    <row r="7" spans="1:7" ht="15.5" x14ac:dyDescent="0.35">
      <c r="A7" s="5" t="s">
        <v>8</v>
      </c>
      <c r="B7" s="42">
        <v>35000000</v>
      </c>
      <c r="C7" s="6">
        <v>191613341.80000001</v>
      </c>
      <c r="D7" s="6">
        <v>191613341.80000001</v>
      </c>
      <c r="E7" s="42">
        <f t="shared" si="1"/>
        <v>547.46669085714291</v>
      </c>
      <c r="F7" s="42">
        <f t="shared" si="0"/>
        <v>100</v>
      </c>
      <c r="G7" s="7"/>
    </row>
    <row r="8" spans="1:7" ht="31" x14ac:dyDescent="0.35">
      <c r="A8" s="5" t="s">
        <v>40</v>
      </c>
      <c r="B8" s="42">
        <v>100000000</v>
      </c>
      <c r="C8" s="6">
        <v>235677327.70999998</v>
      </c>
      <c r="D8" s="6">
        <v>193951607.06</v>
      </c>
      <c r="E8" s="42">
        <f t="shared" si="1"/>
        <v>193.95160706000001</v>
      </c>
      <c r="F8" s="42">
        <f t="shared" si="0"/>
        <v>82.295403187300522</v>
      </c>
      <c r="G8" s="7"/>
    </row>
    <row r="9" spans="1:7" ht="15.5" x14ac:dyDescent="0.35">
      <c r="A9" s="5" t="s">
        <v>17</v>
      </c>
      <c r="B9" s="42">
        <v>60000000</v>
      </c>
      <c r="C9" s="6">
        <v>198815379.34</v>
      </c>
      <c r="D9" s="6">
        <v>159133961.20000002</v>
      </c>
      <c r="E9" s="42">
        <f t="shared" si="1"/>
        <v>265.22326866666668</v>
      </c>
      <c r="F9" s="42">
        <f t="shared" si="0"/>
        <v>80.041072138519212</v>
      </c>
      <c r="G9" s="7"/>
    </row>
    <row r="10" spans="1:7" ht="31" x14ac:dyDescent="0.35">
      <c r="A10" s="5" t="s">
        <v>215</v>
      </c>
      <c r="B10" s="42">
        <v>0</v>
      </c>
      <c r="C10" s="6">
        <v>5320000.0000000037</v>
      </c>
      <c r="D10" s="6">
        <v>5320000</v>
      </c>
      <c r="E10" s="42">
        <f t="shared" si="1"/>
        <v>0</v>
      </c>
      <c r="F10" s="42">
        <f t="shared" si="0"/>
        <v>99.999999999999929</v>
      </c>
      <c r="G10" s="7"/>
    </row>
    <row r="11" spans="1:7" ht="15.5" x14ac:dyDescent="0.35">
      <c r="A11" s="5" t="s">
        <v>204</v>
      </c>
      <c r="B11" s="42">
        <v>0</v>
      </c>
      <c r="C11" s="6">
        <v>8676270.7799999993</v>
      </c>
      <c r="D11" s="6">
        <v>8676270.7799999993</v>
      </c>
      <c r="E11" s="42">
        <f t="shared" si="1"/>
        <v>0</v>
      </c>
      <c r="F11" s="42">
        <f t="shared" si="0"/>
        <v>100</v>
      </c>
      <c r="G11" s="7"/>
    </row>
    <row r="12" spans="1:7" ht="15.5" x14ac:dyDescent="0.35">
      <c r="A12" s="5" t="s">
        <v>29</v>
      </c>
      <c r="B12" s="42">
        <v>30000000</v>
      </c>
      <c r="C12" s="6">
        <v>73530951.620000005</v>
      </c>
      <c r="D12" s="6">
        <v>60940857.75</v>
      </c>
      <c r="E12" s="42">
        <f t="shared" si="1"/>
        <v>203.13619250000002</v>
      </c>
      <c r="F12" s="42">
        <f t="shared" si="0"/>
        <v>82.877830909812985</v>
      </c>
      <c r="G12" s="7"/>
    </row>
    <row r="13" spans="1:7" ht="15.5" x14ac:dyDescent="0.35">
      <c r="A13" s="5" t="s">
        <v>31</v>
      </c>
      <c r="B13" s="42">
        <v>34400000</v>
      </c>
      <c r="C13" s="6">
        <v>0</v>
      </c>
      <c r="D13" s="6">
        <v>0</v>
      </c>
      <c r="E13" s="42"/>
      <c r="F13" s="42"/>
      <c r="G13" s="7"/>
    </row>
    <row r="14" spans="1:7" ht="15.75" hidden="1" customHeight="1" x14ac:dyDescent="0.35">
      <c r="A14" s="5" t="s">
        <v>37</v>
      </c>
      <c r="B14" s="42">
        <v>0</v>
      </c>
      <c r="C14" s="6">
        <v>0</v>
      </c>
      <c r="D14" s="6">
        <v>0</v>
      </c>
      <c r="E14" s="42">
        <f t="shared" si="1"/>
        <v>0</v>
      </c>
      <c r="F14" s="42">
        <f t="shared" si="0"/>
        <v>0</v>
      </c>
      <c r="G14" s="7"/>
    </row>
    <row r="15" spans="1:7" ht="18" customHeight="1" x14ac:dyDescent="0.35">
      <c r="A15" s="10" t="s">
        <v>38</v>
      </c>
      <c r="B15" s="11">
        <f>SUM(B4:B14)</f>
        <v>330400000</v>
      </c>
      <c r="C15" s="11">
        <f>SUM(C4:C14)</f>
        <v>1215833269.96</v>
      </c>
      <c r="D15" s="11">
        <f>SUM(D4:D14)</f>
        <v>989041478.30999994</v>
      </c>
      <c r="E15" s="46">
        <f t="shared" si="1"/>
        <v>299.34669440375302</v>
      </c>
      <c r="F15" s="46">
        <f t="shared" si="0"/>
        <v>81.346801633626839</v>
      </c>
    </row>
    <row r="16" spans="1:7" ht="16.5" x14ac:dyDescent="0.35">
      <c r="B16" s="14"/>
      <c r="E16" s="3"/>
    </row>
  </sheetData>
  <mergeCells count="2">
    <mergeCell ref="C2:E2"/>
    <mergeCell ref="A1:F1"/>
  </mergeCells>
  <pageMargins left="0.7" right="0.7" top="0.75" bottom="0.75" header="0.3" footer="0.3"/>
  <pageSetup paperSize="9" scale="9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activeCell="C37" sqref="C37"/>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9" customHeight="1" x14ac:dyDescent="0.35">
      <c r="A1" s="73" t="s">
        <v>367</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10127196</v>
      </c>
      <c r="C4" s="6">
        <v>10127196</v>
      </c>
      <c r="D4" s="6">
        <v>10127196</v>
      </c>
      <c r="E4" s="42">
        <f>IF(B4&gt;0,D4/B4*100,0)</f>
        <v>100</v>
      </c>
      <c r="F4" s="42">
        <f t="shared" ref="F4:F35" si="0">IF(C4&gt;0,D4/C4*100,0)</f>
        <v>100</v>
      </c>
      <c r="G4" s="7"/>
    </row>
    <row r="5" spans="1:7" ht="15.75" customHeight="1" x14ac:dyDescent="0.35">
      <c r="A5" s="17" t="s">
        <v>5</v>
      </c>
      <c r="B5" s="42">
        <v>2810336.1</v>
      </c>
      <c r="C5" s="6">
        <v>2774298.3000000003</v>
      </c>
      <c r="D5" s="6">
        <v>2774298.3000000003</v>
      </c>
      <c r="E5" s="42">
        <f t="shared" ref="E5:E37" si="1">IF(B5&gt;0,D5/B5*100,0)</f>
        <v>98.717669391927899</v>
      </c>
      <c r="F5" s="42">
        <f t="shared" si="0"/>
        <v>100</v>
      </c>
      <c r="G5" s="7"/>
    </row>
    <row r="6" spans="1:7" ht="15.75" customHeight="1" x14ac:dyDescent="0.35">
      <c r="A6" s="17" t="s">
        <v>6</v>
      </c>
      <c r="B6" s="42">
        <v>1624000.8</v>
      </c>
      <c r="C6" s="6">
        <v>1843800.45</v>
      </c>
      <c r="D6" s="6">
        <v>1843800.45</v>
      </c>
      <c r="E6" s="42">
        <f t="shared" si="1"/>
        <v>113.53445453967757</v>
      </c>
      <c r="F6" s="42">
        <f t="shared" si="0"/>
        <v>100</v>
      </c>
      <c r="G6" s="7"/>
    </row>
    <row r="7" spans="1:7" ht="15.75" customHeight="1" x14ac:dyDescent="0.35">
      <c r="A7" s="17" t="s">
        <v>7</v>
      </c>
      <c r="B7" s="42">
        <v>1779102</v>
      </c>
      <c r="C7" s="6">
        <v>1779102</v>
      </c>
      <c r="D7" s="6">
        <v>1779102</v>
      </c>
      <c r="E7" s="42">
        <f t="shared" si="1"/>
        <v>100</v>
      </c>
      <c r="F7" s="42">
        <f t="shared" si="0"/>
        <v>100</v>
      </c>
      <c r="G7" s="7"/>
    </row>
    <row r="8" spans="1:7" ht="15.75" customHeight="1" x14ac:dyDescent="0.35">
      <c r="A8" s="17" t="s">
        <v>8</v>
      </c>
      <c r="B8" s="42">
        <v>1368540</v>
      </c>
      <c r="C8" s="6">
        <v>1368540</v>
      </c>
      <c r="D8" s="6">
        <v>1368540</v>
      </c>
      <c r="E8" s="42">
        <f t="shared" si="1"/>
        <v>100</v>
      </c>
      <c r="F8" s="42">
        <f t="shared" si="0"/>
        <v>100</v>
      </c>
      <c r="G8" s="7"/>
    </row>
    <row r="9" spans="1:7" ht="15.75" customHeight="1" x14ac:dyDescent="0.35">
      <c r="A9" s="17" t="s">
        <v>9</v>
      </c>
      <c r="B9" s="42">
        <v>226590</v>
      </c>
      <c r="C9" s="6">
        <v>226590</v>
      </c>
      <c r="D9" s="6">
        <v>226590</v>
      </c>
      <c r="E9" s="42">
        <f t="shared" si="1"/>
        <v>100</v>
      </c>
      <c r="F9" s="42">
        <f t="shared" si="0"/>
        <v>100</v>
      </c>
      <c r="G9" s="7"/>
    </row>
    <row r="10" spans="1:7" ht="15.75" customHeight="1" x14ac:dyDescent="0.35">
      <c r="A10" s="17" t="s">
        <v>10</v>
      </c>
      <c r="B10" s="42">
        <v>547416</v>
      </c>
      <c r="C10" s="6">
        <v>547416</v>
      </c>
      <c r="D10" s="6">
        <v>547416</v>
      </c>
      <c r="E10" s="42">
        <f t="shared" si="1"/>
        <v>100</v>
      </c>
      <c r="F10" s="42">
        <f t="shared" si="0"/>
        <v>100</v>
      </c>
      <c r="G10" s="7"/>
    </row>
    <row r="11" spans="1:7" ht="15.75" customHeight="1" x14ac:dyDescent="0.35">
      <c r="A11" s="17" t="s">
        <v>11</v>
      </c>
      <c r="B11" s="42">
        <v>4835508</v>
      </c>
      <c r="C11" s="6">
        <v>5063598</v>
      </c>
      <c r="D11" s="6">
        <v>5063598</v>
      </c>
      <c r="E11" s="42">
        <f t="shared" si="1"/>
        <v>104.71698113207549</v>
      </c>
      <c r="F11" s="42">
        <f t="shared" si="0"/>
        <v>100</v>
      </c>
      <c r="G11" s="7"/>
    </row>
    <row r="12" spans="1:7" ht="15.75" customHeight="1" x14ac:dyDescent="0.35">
      <c r="A12" s="17" t="s">
        <v>12</v>
      </c>
      <c r="B12" s="42">
        <v>1551012</v>
      </c>
      <c r="C12" s="6">
        <v>1551012</v>
      </c>
      <c r="D12" s="6">
        <v>1551012</v>
      </c>
      <c r="E12" s="42">
        <f t="shared" si="1"/>
        <v>100</v>
      </c>
      <c r="F12" s="42">
        <f t="shared" si="0"/>
        <v>100</v>
      </c>
      <c r="G12" s="7"/>
    </row>
    <row r="13" spans="1:7" ht="15.75" customHeight="1" x14ac:dyDescent="0.35">
      <c r="A13" s="17" t="s">
        <v>13</v>
      </c>
      <c r="B13" s="42">
        <v>367078.5</v>
      </c>
      <c r="C13" s="6">
        <v>367078.5</v>
      </c>
      <c r="D13" s="6">
        <v>367078.5</v>
      </c>
      <c r="E13" s="42">
        <f t="shared" si="1"/>
        <v>100</v>
      </c>
      <c r="F13" s="42">
        <f t="shared" si="0"/>
        <v>100</v>
      </c>
      <c r="G13" s="7"/>
    </row>
    <row r="14" spans="1:7" ht="15.75" customHeight="1" x14ac:dyDescent="0.35">
      <c r="A14" s="17" t="s">
        <v>14</v>
      </c>
      <c r="B14" s="42">
        <v>684270</v>
      </c>
      <c r="C14" s="6">
        <v>684270</v>
      </c>
      <c r="D14" s="6">
        <v>684270</v>
      </c>
      <c r="E14" s="42">
        <f t="shared" si="1"/>
        <v>100</v>
      </c>
      <c r="F14" s="42">
        <f t="shared" si="0"/>
        <v>100</v>
      </c>
      <c r="G14" s="7"/>
    </row>
    <row r="15" spans="1:7" ht="15.75" customHeight="1" x14ac:dyDescent="0.35">
      <c r="A15" s="17" t="s">
        <v>15</v>
      </c>
      <c r="B15" s="42">
        <v>6568992</v>
      </c>
      <c r="C15" s="6">
        <v>6568992</v>
      </c>
      <c r="D15" s="6">
        <v>6568992</v>
      </c>
      <c r="E15" s="42">
        <f t="shared" si="1"/>
        <v>100</v>
      </c>
      <c r="F15" s="42">
        <f t="shared" si="0"/>
        <v>100</v>
      </c>
      <c r="G15" s="7"/>
    </row>
    <row r="16" spans="1:7" ht="15.75" customHeight="1" x14ac:dyDescent="0.35">
      <c r="A16" s="17" t="s">
        <v>16</v>
      </c>
      <c r="B16" s="42">
        <v>420000</v>
      </c>
      <c r="C16" s="6">
        <v>420000</v>
      </c>
      <c r="D16" s="6">
        <v>420000</v>
      </c>
      <c r="E16" s="42">
        <f t="shared" si="1"/>
        <v>100</v>
      </c>
      <c r="F16" s="42">
        <f t="shared" si="0"/>
        <v>100</v>
      </c>
      <c r="G16" s="7"/>
    </row>
    <row r="17" spans="1:7" ht="15.75" customHeight="1" x14ac:dyDescent="0.35">
      <c r="A17" s="17" t="s">
        <v>17</v>
      </c>
      <c r="B17" s="42">
        <v>3284496</v>
      </c>
      <c r="C17" s="6">
        <v>3284496</v>
      </c>
      <c r="D17" s="6">
        <v>3284496</v>
      </c>
      <c r="E17" s="42">
        <f t="shared" si="1"/>
        <v>100</v>
      </c>
      <c r="F17" s="42">
        <f t="shared" si="0"/>
        <v>100</v>
      </c>
      <c r="G17" s="7"/>
    </row>
    <row r="18" spans="1:7" ht="15.75" customHeight="1" x14ac:dyDescent="0.35">
      <c r="A18" s="17" t="s">
        <v>18</v>
      </c>
      <c r="B18" s="42">
        <v>1836000</v>
      </c>
      <c r="C18" s="6">
        <v>1836000</v>
      </c>
      <c r="D18" s="6">
        <v>1836000</v>
      </c>
      <c r="E18" s="42">
        <f t="shared" si="1"/>
        <v>100</v>
      </c>
      <c r="F18" s="42">
        <f t="shared" si="0"/>
        <v>100</v>
      </c>
      <c r="G18" s="7"/>
    </row>
    <row r="19" spans="1:7" ht="15.75" customHeight="1" x14ac:dyDescent="0.35">
      <c r="A19" s="17" t="s">
        <v>19</v>
      </c>
      <c r="B19" s="42">
        <v>3012899.1</v>
      </c>
      <c r="C19" s="6">
        <v>3008592.67</v>
      </c>
      <c r="D19" s="6">
        <v>3008592.6699999995</v>
      </c>
      <c r="E19" s="42">
        <f t="shared" si="1"/>
        <v>99.857066902771464</v>
      </c>
      <c r="F19" s="42">
        <f t="shared" si="0"/>
        <v>99.999999999999986</v>
      </c>
      <c r="G19" s="7"/>
    </row>
    <row r="20" spans="1:7" ht="15.75" customHeight="1" x14ac:dyDescent="0.35">
      <c r="A20" s="17" t="s">
        <v>20</v>
      </c>
      <c r="B20" s="42">
        <v>1915956</v>
      </c>
      <c r="C20" s="6">
        <v>1915956</v>
      </c>
      <c r="D20" s="6">
        <v>1915956</v>
      </c>
      <c r="E20" s="42">
        <f t="shared" si="1"/>
        <v>100</v>
      </c>
      <c r="F20" s="42">
        <f t="shared" si="0"/>
        <v>100</v>
      </c>
      <c r="G20" s="7"/>
    </row>
    <row r="21" spans="1:7" ht="15.75" customHeight="1" x14ac:dyDescent="0.35">
      <c r="A21" s="17" t="s">
        <v>21</v>
      </c>
      <c r="B21" s="42">
        <v>1094832</v>
      </c>
      <c r="C21" s="6">
        <v>1094832</v>
      </c>
      <c r="D21" s="6">
        <v>1094832</v>
      </c>
      <c r="E21" s="42">
        <f t="shared" si="1"/>
        <v>100</v>
      </c>
      <c r="F21" s="42">
        <f t="shared" si="0"/>
        <v>100</v>
      </c>
      <c r="G21" s="7"/>
    </row>
    <row r="22" spans="1:7" ht="15.75" customHeight="1" x14ac:dyDescent="0.35">
      <c r="A22" s="17" t="s">
        <v>22</v>
      </c>
      <c r="B22" s="42">
        <v>547416</v>
      </c>
      <c r="C22" s="6">
        <v>547416</v>
      </c>
      <c r="D22" s="6">
        <v>547416</v>
      </c>
      <c r="E22" s="42">
        <f t="shared" si="1"/>
        <v>100</v>
      </c>
      <c r="F22" s="42">
        <f t="shared" si="0"/>
        <v>100</v>
      </c>
      <c r="G22" s="7"/>
    </row>
    <row r="23" spans="1:7" ht="15.75" customHeight="1" x14ac:dyDescent="0.35">
      <c r="A23" s="17" t="s">
        <v>23</v>
      </c>
      <c r="B23" s="42">
        <v>957978</v>
      </c>
      <c r="C23" s="6">
        <v>957978</v>
      </c>
      <c r="D23" s="6">
        <v>957978</v>
      </c>
      <c r="E23" s="42">
        <f t="shared" si="1"/>
        <v>100</v>
      </c>
      <c r="F23" s="42">
        <f t="shared" si="0"/>
        <v>100</v>
      </c>
      <c r="G23" s="7"/>
    </row>
    <row r="24" spans="1:7" ht="15.75" customHeight="1" x14ac:dyDescent="0.35">
      <c r="A24" s="17" t="s">
        <v>24</v>
      </c>
      <c r="B24" s="42">
        <v>517500</v>
      </c>
      <c r="C24" s="6">
        <v>517500</v>
      </c>
      <c r="D24" s="6">
        <v>517500</v>
      </c>
      <c r="E24" s="42">
        <f t="shared" si="1"/>
        <v>100</v>
      </c>
      <c r="F24" s="42">
        <f t="shared" si="0"/>
        <v>100</v>
      </c>
      <c r="G24" s="7"/>
    </row>
    <row r="25" spans="1:7" ht="15.75" customHeight="1" x14ac:dyDescent="0.35">
      <c r="A25" s="17" t="s">
        <v>25</v>
      </c>
      <c r="B25" s="42">
        <v>957978</v>
      </c>
      <c r="C25" s="6">
        <v>957978</v>
      </c>
      <c r="D25" s="6">
        <v>957978</v>
      </c>
      <c r="E25" s="42">
        <f t="shared" si="1"/>
        <v>100</v>
      </c>
      <c r="F25" s="42">
        <f t="shared" si="0"/>
        <v>100</v>
      </c>
      <c r="G25" s="7"/>
    </row>
    <row r="26" spans="1:7" ht="15.75" customHeight="1" x14ac:dyDescent="0.35">
      <c r="A26" s="17" t="s">
        <v>27</v>
      </c>
      <c r="B26" s="42">
        <v>1208250</v>
      </c>
      <c r="C26" s="6">
        <v>1208250</v>
      </c>
      <c r="D26" s="6">
        <v>1208250</v>
      </c>
      <c r="E26" s="42">
        <f t="shared" si="1"/>
        <v>100</v>
      </c>
      <c r="F26" s="42">
        <f t="shared" si="0"/>
        <v>100</v>
      </c>
      <c r="G26" s="7"/>
    </row>
    <row r="27" spans="1:7" ht="15.75" customHeight="1" x14ac:dyDescent="0.35">
      <c r="A27" s="17" t="s">
        <v>28</v>
      </c>
      <c r="B27" s="42">
        <v>2052810</v>
      </c>
      <c r="C27" s="6">
        <v>1896291.41</v>
      </c>
      <c r="D27" s="6">
        <v>1896291.4100000001</v>
      </c>
      <c r="E27" s="42">
        <f t="shared" si="1"/>
        <v>92.375398112830709</v>
      </c>
      <c r="F27" s="42">
        <f t="shared" si="0"/>
        <v>100.00000000000003</v>
      </c>
      <c r="G27" s="7"/>
    </row>
    <row r="28" spans="1:7" ht="15.75" customHeight="1" x14ac:dyDescent="0.35">
      <c r="A28" s="17" t="s">
        <v>29</v>
      </c>
      <c r="B28" s="42">
        <v>1779102</v>
      </c>
      <c r="C28" s="6">
        <v>1780168.04</v>
      </c>
      <c r="D28" s="6">
        <v>1780168.04</v>
      </c>
      <c r="E28" s="42">
        <f t="shared" si="1"/>
        <v>100.05992011700285</v>
      </c>
      <c r="F28" s="42">
        <f t="shared" si="0"/>
        <v>100</v>
      </c>
      <c r="G28" s="7"/>
    </row>
    <row r="29" spans="1:7" ht="15.75" customHeight="1" x14ac:dyDescent="0.35">
      <c r="A29" s="17" t="s">
        <v>30</v>
      </c>
      <c r="B29" s="42">
        <v>1368540</v>
      </c>
      <c r="C29" s="6">
        <v>1368540</v>
      </c>
      <c r="D29" s="6">
        <v>1368540</v>
      </c>
      <c r="E29" s="42">
        <f t="shared" si="1"/>
        <v>100</v>
      </c>
      <c r="F29" s="42">
        <f t="shared" si="0"/>
        <v>100</v>
      </c>
      <c r="G29" s="7"/>
    </row>
    <row r="30" spans="1:7" ht="15.75" customHeight="1" x14ac:dyDescent="0.35">
      <c r="A30" s="17" t="s">
        <v>31</v>
      </c>
      <c r="B30" s="42">
        <v>1161985.5</v>
      </c>
      <c r="C30" s="6">
        <v>1161985.5</v>
      </c>
      <c r="D30" s="6">
        <v>1161985.5</v>
      </c>
      <c r="E30" s="42">
        <f t="shared" si="1"/>
        <v>100</v>
      </c>
      <c r="F30" s="42">
        <f t="shared" si="0"/>
        <v>100</v>
      </c>
      <c r="G30" s="7"/>
    </row>
    <row r="31" spans="1:7" ht="15.75" customHeight="1" x14ac:dyDescent="0.35">
      <c r="A31" s="17" t="s">
        <v>32</v>
      </c>
      <c r="B31" s="42">
        <v>1094832</v>
      </c>
      <c r="C31" s="6">
        <v>1094832</v>
      </c>
      <c r="D31" s="6">
        <v>1094832</v>
      </c>
      <c r="E31" s="42">
        <f t="shared" si="1"/>
        <v>100</v>
      </c>
      <c r="F31" s="42">
        <f t="shared" si="0"/>
        <v>100</v>
      </c>
      <c r="G31" s="7"/>
    </row>
    <row r="32" spans="1:7" ht="15.75" customHeight="1" x14ac:dyDescent="0.35">
      <c r="A32" s="17" t="s">
        <v>33</v>
      </c>
      <c r="B32" s="42">
        <v>684270</v>
      </c>
      <c r="C32" s="6">
        <v>684270</v>
      </c>
      <c r="D32" s="6">
        <v>684270</v>
      </c>
      <c r="E32" s="42">
        <f t="shared" si="1"/>
        <v>100</v>
      </c>
      <c r="F32" s="42">
        <f t="shared" si="0"/>
        <v>100</v>
      </c>
      <c r="G32" s="7"/>
    </row>
    <row r="33" spans="1:7" ht="15.75" customHeight="1" x14ac:dyDescent="0.35">
      <c r="A33" s="17" t="s">
        <v>34</v>
      </c>
      <c r="B33" s="42">
        <v>3603822</v>
      </c>
      <c r="C33" s="6">
        <v>3603822</v>
      </c>
      <c r="D33" s="6">
        <v>3603822</v>
      </c>
      <c r="E33" s="42">
        <f t="shared" si="1"/>
        <v>100</v>
      </c>
      <c r="F33" s="42">
        <f t="shared" si="0"/>
        <v>100</v>
      </c>
      <c r="G33" s="7"/>
    </row>
    <row r="34" spans="1:7" ht="15.75" customHeight="1" x14ac:dyDescent="0.35">
      <c r="A34" s="17" t="s">
        <v>35</v>
      </c>
      <c r="B34" s="42">
        <v>1824720</v>
      </c>
      <c r="C34" s="6">
        <v>1824720</v>
      </c>
      <c r="D34" s="6">
        <v>1824720</v>
      </c>
      <c r="E34" s="42">
        <f t="shared" si="1"/>
        <v>100</v>
      </c>
      <c r="F34" s="42">
        <f t="shared" si="0"/>
        <v>100</v>
      </c>
      <c r="G34" s="7"/>
    </row>
    <row r="35" spans="1:7" ht="15.75" customHeight="1" x14ac:dyDescent="0.35">
      <c r="A35" s="17" t="s">
        <v>36</v>
      </c>
      <c r="B35" s="42">
        <v>2737080</v>
      </c>
      <c r="C35" s="6">
        <v>2484987.1300000004</v>
      </c>
      <c r="D35" s="6">
        <v>2484987.13</v>
      </c>
      <c r="E35" s="42">
        <f t="shared" si="1"/>
        <v>90.789714951700347</v>
      </c>
      <c r="F35" s="42">
        <f t="shared" si="0"/>
        <v>99.999999999999972</v>
      </c>
      <c r="G35" s="7"/>
    </row>
    <row r="36" spans="1:7" ht="15.75"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64550508</v>
      </c>
      <c r="C37" s="11">
        <f>SUM(C4:C36)</f>
        <v>64550508</v>
      </c>
      <c r="D37" s="11">
        <f>SUM(D4:D36)</f>
        <v>64550508</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3" zoomScale="90" zoomScaleNormal="90" workbookViewId="0">
      <selection activeCell="B4" sqref="B4:B35"/>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80.400000000000006" customHeight="1" x14ac:dyDescent="0.35">
      <c r="A1" s="73" t="s">
        <v>366</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6">
        <v>6090000</v>
      </c>
      <c r="C36" s="6">
        <v>0</v>
      </c>
      <c r="D36" s="6">
        <v>0</v>
      </c>
      <c r="E36" s="42">
        <f t="shared" si="1"/>
        <v>0</v>
      </c>
      <c r="F36" s="42">
        <f>IF(C36&gt;0,D36/C36*100,0)</f>
        <v>0</v>
      </c>
      <c r="G36" s="7"/>
    </row>
    <row r="37" spans="1:7" ht="18" customHeight="1" x14ac:dyDescent="0.35">
      <c r="A37" s="10" t="s">
        <v>38</v>
      </c>
      <c r="B37" s="43">
        <f>SUM(B4:B36)</f>
        <v>6090000</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3" zoomScale="90" zoomScaleNormal="90" workbookViewId="0">
      <selection activeCell="C37" sqref="C37"/>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0" customHeight="1" x14ac:dyDescent="0.35">
      <c r="A1" s="73" t="s">
        <v>365</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0</v>
      </c>
      <c r="D4" s="6">
        <v>0</v>
      </c>
      <c r="E4" s="42">
        <f>IF(B4&gt;0,D4/B4*100,0)</f>
        <v>0</v>
      </c>
      <c r="F4" s="42">
        <f t="shared" ref="F4:F35" si="0">IF(C4&gt;0,D4/C4*100,0)</f>
        <v>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6">
        <v>9910000</v>
      </c>
      <c r="C36" s="6">
        <v>0</v>
      </c>
      <c r="D36" s="6">
        <v>0</v>
      </c>
      <c r="E36" s="42">
        <f t="shared" si="1"/>
        <v>0</v>
      </c>
      <c r="F36" s="42">
        <f>IF(C36&gt;0,D36/C36*100,0)</f>
        <v>0</v>
      </c>
      <c r="G36" s="7"/>
    </row>
    <row r="37" spans="1:7" ht="18" customHeight="1" x14ac:dyDescent="0.35">
      <c r="A37" s="10" t="s">
        <v>38</v>
      </c>
      <c r="B37" s="43">
        <f>SUM(B4:B36)</f>
        <v>9910000</v>
      </c>
      <c r="C37" s="11">
        <f>SUM(C4:C36)</f>
        <v>0</v>
      </c>
      <c r="D37" s="11">
        <f>SUM(D4:D36)</f>
        <v>0</v>
      </c>
      <c r="E37" s="46">
        <f t="shared" si="1"/>
        <v>0</v>
      </c>
      <c r="F37" s="46">
        <f>IF(C37&gt;0,D37/C37*100,0)</f>
        <v>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zoomScale="90" zoomScaleNormal="90" workbookViewId="0">
      <selection activeCell="C50" sqref="C50"/>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17" customHeight="1" x14ac:dyDescent="0.35">
      <c r="A1" s="73" t="s">
        <v>364</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40404040</v>
      </c>
      <c r="C4" s="6">
        <v>40404040</v>
      </c>
      <c r="D4" s="6">
        <v>40404040</v>
      </c>
      <c r="E4" s="42">
        <f>IF(B4&gt;0,D4/B4*100,0)</f>
        <v>100</v>
      </c>
      <c r="F4" s="42">
        <f t="shared" ref="F4:F35" si="0">IF(C4&gt;0,D4/C4*100,0)</f>
        <v>100</v>
      </c>
      <c r="G4" s="7"/>
    </row>
    <row r="5" spans="1:7" ht="15.75" customHeight="1" x14ac:dyDescent="0.35">
      <c r="A5" s="17" t="s">
        <v>5</v>
      </c>
      <c r="B5" s="42">
        <v>0</v>
      </c>
      <c r="C5" s="6">
        <v>0</v>
      </c>
      <c r="D5" s="6">
        <v>0</v>
      </c>
      <c r="E5" s="42">
        <f t="shared" ref="E5:E37" si="1">IF(B5&gt;0,D5/B5*100,0)</f>
        <v>0</v>
      </c>
      <c r="F5" s="42">
        <f t="shared" si="0"/>
        <v>0</v>
      </c>
      <c r="G5" s="7"/>
    </row>
    <row r="6" spans="1:7" ht="15.75" customHeight="1" x14ac:dyDescent="0.35">
      <c r="A6" s="17" t="s">
        <v>6</v>
      </c>
      <c r="B6" s="42">
        <v>0</v>
      </c>
      <c r="C6" s="6">
        <v>0</v>
      </c>
      <c r="D6" s="6">
        <v>0</v>
      </c>
      <c r="E6" s="42">
        <f t="shared" si="1"/>
        <v>0</v>
      </c>
      <c r="F6" s="42">
        <f t="shared" si="0"/>
        <v>0</v>
      </c>
      <c r="G6" s="7"/>
    </row>
    <row r="7" spans="1:7" ht="15.75" customHeight="1" x14ac:dyDescent="0.35">
      <c r="A7" s="17" t="s">
        <v>7</v>
      </c>
      <c r="B7" s="42">
        <v>3010202</v>
      </c>
      <c r="C7" s="6">
        <v>3010202</v>
      </c>
      <c r="D7" s="6">
        <v>1971682.31</v>
      </c>
      <c r="E7" s="42">
        <f t="shared" si="1"/>
        <v>65.5</v>
      </c>
      <c r="F7" s="42">
        <f t="shared" si="0"/>
        <v>65.5</v>
      </c>
      <c r="G7" s="7"/>
    </row>
    <row r="8" spans="1:7" ht="15.75" customHeight="1" x14ac:dyDescent="0.35">
      <c r="A8" s="17" t="s">
        <v>8</v>
      </c>
      <c r="B8" s="42">
        <v>0</v>
      </c>
      <c r="C8" s="6">
        <v>0</v>
      </c>
      <c r="D8" s="6">
        <v>0</v>
      </c>
      <c r="E8" s="42">
        <f t="shared" si="1"/>
        <v>0</v>
      </c>
      <c r="F8" s="42">
        <f t="shared" si="0"/>
        <v>0</v>
      </c>
      <c r="G8" s="7"/>
    </row>
    <row r="9" spans="1:7" ht="15.75" customHeight="1" x14ac:dyDescent="0.35">
      <c r="A9" s="17" t="s">
        <v>9</v>
      </c>
      <c r="B9" s="42">
        <v>0</v>
      </c>
      <c r="C9" s="6">
        <v>0</v>
      </c>
      <c r="D9" s="6">
        <v>0</v>
      </c>
      <c r="E9" s="42">
        <f t="shared" si="1"/>
        <v>0</v>
      </c>
      <c r="F9" s="42">
        <f t="shared" si="0"/>
        <v>0</v>
      </c>
      <c r="G9" s="7"/>
    </row>
    <row r="10" spans="1:7" ht="15.75" customHeight="1" x14ac:dyDescent="0.35">
      <c r="A10" s="17" t="s">
        <v>10</v>
      </c>
      <c r="B10" s="42">
        <v>3010202</v>
      </c>
      <c r="C10" s="6">
        <v>3010202</v>
      </c>
      <c r="D10" s="6">
        <v>1776019.18</v>
      </c>
      <c r="E10" s="42">
        <f t="shared" si="1"/>
        <v>59</v>
      </c>
      <c r="F10" s="42">
        <f t="shared" si="0"/>
        <v>59</v>
      </c>
      <c r="G10" s="7"/>
    </row>
    <row r="11" spans="1:7" ht="15.75" customHeight="1" x14ac:dyDescent="0.35">
      <c r="A11" s="17" t="s">
        <v>11</v>
      </c>
      <c r="B11" s="42">
        <v>0</v>
      </c>
      <c r="C11" s="6">
        <v>0</v>
      </c>
      <c r="D11" s="6">
        <v>0</v>
      </c>
      <c r="E11" s="42">
        <f t="shared" si="1"/>
        <v>0</v>
      </c>
      <c r="F11" s="42">
        <f t="shared" si="0"/>
        <v>0</v>
      </c>
      <c r="G11" s="7"/>
    </row>
    <row r="12" spans="1:7" ht="15.75" customHeight="1" x14ac:dyDescent="0.35">
      <c r="A12" s="17" t="s">
        <v>12</v>
      </c>
      <c r="B12" s="42">
        <v>0</v>
      </c>
      <c r="C12" s="6">
        <v>0</v>
      </c>
      <c r="D12" s="6">
        <v>0</v>
      </c>
      <c r="E12" s="42">
        <f t="shared" si="1"/>
        <v>0</v>
      </c>
      <c r="F12" s="42">
        <f t="shared" si="0"/>
        <v>0</v>
      </c>
      <c r="G12" s="7"/>
    </row>
    <row r="13" spans="1:7" ht="15.75" customHeight="1" x14ac:dyDescent="0.35">
      <c r="A13" s="17" t="s">
        <v>13</v>
      </c>
      <c r="B13" s="42">
        <v>0</v>
      </c>
      <c r="C13" s="6">
        <v>0</v>
      </c>
      <c r="D13" s="6">
        <v>0</v>
      </c>
      <c r="E13" s="42">
        <f t="shared" si="1"/>
        <v>0</v>
      </c>
      <c r="F13" s="42">
        <f t="shared" si="0"/>
        <v>0</v>
      </c>
      <c r="G13" s="7"/>
    </row>
    <row r="14" spans="1:7" ht="15.75" customHeight="1" x14ac:dyDescent="0.35">
      <c r="A14" s="17" t="s">
        <v>14</v>
      </c>
      <c r="B14" s="42">
        <v>3010202</v>
      </c>
      <c r="C14" s="6">
        <v>3010202</v>
      </c>
      <c r="D14" s="6">
        <v>1786930.95</v>
      </c>
      <c r="E14" s="42">
        <f t="shared" si="1"/>
        <v>59.362492948978172</v>
      </c>
      <c r="F14" s="42">
        <f t="shared" si="0"/>
        <v>59.362492948978172</v>
      </c>
      <c r="G14" s="7"/>
    </row>
    <row r="15" spans="1:7" ht="15.75" customHeight="1" x14ac:dyDescent="0.35">
      <c r="A15" s="17" t="s">
        <v>15</v>
      </c>
      <c r="B15" s="42">
        <v>0</v>
      </c>
      <c r="C15" s="6">
        <v>25252526</v>
      </c>
      <c r="D15" s="6">
        <v>20075757.969999999</v>
      </c>
      <c r="E15" s="42">
        <f t="shared" si="1"/>
        <v>0</v>
      </c>
      <c r="F15" s="42">
        <f t="shared" si="0"/>
        <v>79.49999920800002</v>
      </c>
      <c r="G15" s="7"/>
    </row>
    <row r="16" spans="1:7" ht="15.75" customHeight="1" x14ac:dyDescent="0.35">
      <c r="A16" s="17" t="s">
        <v>16</v>
      </c>
      <c r="B16" s="42">
        <v>3010202</v>
      </c>
      <c r="C16" s="6">
        <v>3010202</v>
      </c>
      <c r="D16" s="6">
        <v>2498745.02</v>
      </c>
      <c r="E16" s="42">
        <f t="shared" si="1"/>
        <v>83.009213999592063</v>
      </c>
      <c r="F16" s="42">
        <f t="shared" si="0"/>
        <v>83.009213999592063</v>
      </c>
      <c r="G16" s="7"/>
    </row>
    <row r="17" spans="1:7" ht="15.75" customHeight="1" x14ac:dyDescent="0.35">
      <c r="A17" s="17" t="s">
        <v>17</v>
      </c>
      <c r="B17" s="42">
        <v>0</v>
      </c>
      <c r="C17" s="6">
        <v>0</v>
      </c>
      <c r="D17" s="6">
        <v>0</v>
      </c>
      <c r="E17" s="42">
        <f t="shared" si="1"/>
        <v>0</v>
      </c>
      <c r="F17" s="42">
        <f t="shared" si="0"/>
        <v>0</v>
      </c>
      <c r="G17" s="7"/>
    </row>
    <row r="18" spans="1:7" ht="15.75" customHeight="1" x14ac:dyDescent="0.35">
      <c r="A18" s="17" t="s">
        <v>18</v>
      </c>
      <c r="B18" s="42">
        <v>0</v>
      </c>
      <c r="C18" s="6">
        <v>0</v>
      </c>
      <c r="D18" s="6">
        <v>0</v>
      </c>
      <c r="E18" s="42">
        <f t="shared" si="1"/>
        <v>0</v>
      </c>
      <c r="F18" s="42">
        <f t="shared" si="0"/>
        <v>0</v>
      </c>
      <c r="G18" s="7"/>
    </row>
    <row r="19" spans="1:7" ht="15.75" customHeight="1" x14ac:dyDescent="0.35">
      <c r="A19" s="17" t="s">
        <v>19</v>
      </c>
      <c r="B19" s="42">
        <v>0</v>
      </c>
      <c r="C19" s="6">
        <v>0</v>
      </c>
      <c r="D19" s="6">
        <v>0</v>
      </c>
      <c r="E19" s="42">
        <f t="shared" si="1"/>
        <v>0</v>
      </c>
      <c r="F19" s="42">
        <f t="shared" si="0"/>
        <v>0</v>
      </c>
      <c r="G19" s="7"/>
    </row>
    <row r="20" spans="1:7" ht="15.75" customHeight="1" x14ac:dyDescent="0.35">
      <c r="A20" s="17" t="s">
        <v>20</v>
      </c>
      <c r="B20" s="42">
        <v>0</v>
      </c>
      <c r="C20" s="6">
        <v>0</v>
      </c>
      <c r="D20" s="6">
        <v>0</v>
      </c>
      <c r="E20" s="42">
        <f t="shared" si="1"/>
        <v>0</v>
      </c>
      <c r="F20" s="42">
        <f t="shared" si="0"/>
        <v>0</v>
      </c>
      <c r="G20" s="7"/>
    </row>
    <row r="21" spans="1:7" ht="15.75" customHeight="1" x14ac:dyDescent="0.35">
      <c r="A21" s="17" t="s">
        <v>21</v>
      </c>
      <c r="B21" s="42">
        <v>0</v>
      </c>
      <c r="C21" s="6">
        <v>0</v>
      </c>
      <c r="D21" s="6">
        <v>0</v>
      </c>
      <c r="E21" s="42">
        <f t="shared" si="1"/>
        <v>0</v>
      </c>
      <c r="F21" s="42">
        <f t="shared" si="0"/>
        <v>0</v>
      </c>
      <c r="G21" s="7"/>
    </row>
    <row r="22" spans="1:7" ht="15.75" customHeight="1" x14ac:dyDescent="0.35">
      <c r="A22" s="17" t="s">
        <v>22</v>
      </c>
      <c r="B22" s="42">
        <v>0</v>
      </c>
      <c r="C22" s="6">
        <v>0</v>
      </c>
      <c r="D22" s="6">
        <v>0</v>
      </c>
      <c r="E22" s="42">
        <f t="shared" si="1"/>
        <v>0</v>
      </c>
      <c r="F22" s="42">
        <f t="shared" si="0"/>
        <v>0</v>
      </c>
      <c r="G22" s="7"/>
    </row>
    <row r="23" spans="1:7" ht="15.75" customHeight="1" x14ac:dyDescent="0.35">
      <c r="A23" s="17" t="s">
        <v>23</v>
      </c>
      <c r="B23" s="42">
        <v>0</v>
      </c>
      <c r="C23" s="6">
        <v>0</v>
      </c>
      <c r="D23" s="6">
        <v>0</v>
      </c>
      <c r="E23" s="42">
        <f t="shared" si="1"/>
        <v>0</v>
      </c>
      <c r="F23" s="42">
        <f t="shared" si="0"/>
        <v>0</v>
      </c>
      <c r="G23" s="7"/>
    </row>
    <row r="24" spans="1:7" ht="15.75" customHeight="1" x14ac:dyDescent="0.35">
      <c r="A24" s="17" t="s">
        <v>24</v>
      </c>
      <c r="B24" s="42">
        <v>0</v>
      </c>
      <c r="C24" s="6">
        <v>0</v>
      </c>
      <c r="D24" s="6">
        <v>0</v>
      </c>
      <c r="E24" s="42">
        <f t="shared" si="1"/>
        <v>0</v>
      </c>
      <c r="F24" s="42">
        <f t="shared" si="0"/>
        <v>0</v>
      </c>
      <c r="G24" s="7"/>
    </row>
    <row r="25" spans="1:7" ht="15.75" customHeight="1" x14ac:dyDescent="0.35">
      <c r="A25" s="17" t="s">
        <v>25</v>
      </c>
      <c r="B25" s="42">
        <v>0</v>
      </c>
      <c r="C25" s="6">
        <v>0</v>
      </c>
      <c r="D25" s="6">
        <v>0</v>
      </c>
      <c r="E25" s="42">
        <f t="shared" si="1"/>
        <v>0</v>
      </c>
      <c r="F25" s="42">
        <f t="shared" si="0"/>
        <v>0</v>
      </c>
      <c r="G25" s="7"/>
    </row>
    <row r="26" spans="1:7" ht="15.75" customHeight="1" x14ac:dyDescent="0.35">
      <c r="A26" s="17" t="s">
        <v>27</v>
      </c>
      <c r="B26" s="42">
        <v>0</v>
      </c>
      <c r="C26" s="6">
        <v>0</v>
      </c>
      <c r="D26" s="6">
        <v>0</v>
      </c>
      <c r="E26" s="42">
        <f t="shared" si="1"/>
        <v>0</v>
      </c>
      <c r="F26" s="42">
        <f t="shared" si="0"/>
        <v>0</v>
      </c>
      <c r="G26" s="7"/>
    </row>
    <row r="27" spans="1:7" ht="15.75" customHeight="1" x14ac:dyDescent="0.35">
      <c r="A27" s="17" t="s">
        <v>28</v>
      </c>
      <c r="B27" s="42">
        <v>0</v>
      </c>
      <c r="C27" s="6">
        <v>0</v>
      </c>
      <c r="D27" s="6">
        <v>0</v>
      </c>
      <c r="E27" s="42">
        <f t="shared" si="1"/>
        <v>0</v>
      </c>
      <c r="F27" s="42">
        <f t="shared" si="0"/>
        <v>0</v>
      </c>
      <c r="G27" s="7"/>
    </row>
    <row r="28" spans="1:7" ht="15.75" customHeight="1" x14ac:dyDescent="0.35">
      <c r="A28" s="17" t="s">
        <v>29</v>
      </c>
      <c r="B28" s="42">
        <v>0</v>
      </c>
      <c r="C28" s="6">
        <v>0</v>
      </c>
      <c r="D28" s="6">
        <v>0</v>
      </c>
      <c r="E28" s="42">
        <f t="shared" si="1"/>
        <v>0</v>
      </c>
      <c r="F28" s="42">
        <f t="shared" si="0"/>
        <v>0</v>
      </c>
      <c r="G28" s="7"/>
    </row>
    <row r="29" spans="1:7" ht="15.75" customHeight="1" x14ac:dyDescent="0.35">
      <c r="A29" s="17" t="s">
        <v>30</v>
      </c>
      <c r="B29" s="42">
        <v>3010202</v>
      </c>
      <c r="C29" s="6">
        <v>3010202</v>
      </c>
      <c r="D29" s="6">
        <v>1917470.25</v>
      </c>
      <c r="E29" s="42">
        <f t="shared" si="1"/>
        <v>63.699055744431767</v>
      </c>
      <c r="F29" s="42">
        <f t="shared" si="0"/>
        <v>63.699055744431767</v>
      </c>
      <c r="G29" s="7"/>
    </row>
    <row r="30" spans="1:7" ht="15.75" customHeight="1" x14ac:dyDescent="0.35">
      <c r="A30" s="17" t="s">
        <v>31</v>
      </c>
      <c r="B30" s="42">
        <v>0</v>
      </c>
      <c r="C30" s="6">
        <v>0</v>
      </c>
      <c r="D30" s="6">
        <v>0</v>
      </c>
      <c r="E30" s="42">
        <f t="shared" si="1"/>
        <v>0</v>
      </c>
      <c r="F30" s="42">
        <f t="shared" si="0"/>
        <v>0</v>
      </c>
      <c r="G30" s="7"/>
    </row>
    <row r="31" spans="1:7" ht="15.75" customHeight="1" x14ac:dyDescent="0.35">
      <c r="A31" s="17" t="s">
        <v>32</v>
      </c>
      <c r="B31" s="42">
        <v>0</v>
      </c>
      <c r="C31" s="6">
        <v>0</v>
      </c>
      <c r="D31" s="6">
        <v>0</v>
      </c>
      <c r="E31" s="42">
        <f t="shared" si="1"/>
        <v>0</v>
      </c>
      <c r="F31" s="42">
        <f t="shared" si="0"/>
        <v>0</v>
      </c>
      <c r="G31" s="7"/>
    </row>
    <row r="32" spans="1:7" ht="15.75" customHeight="1" x14ac:dyDescent="0.35">
      <c r="A32" s="17" t="s">
        <v>33</v>
      </c>
      <c r="B32" s="42">
        <v>0</v>
      </c>
      <c r="C32" s="6">
        <v>0</v>
      </c>
      <c r="D32" s="6">
        <v>0</v>
      </c>
      <c r="E32" s="42">
        <f t="shared" si="1"/>
        <v>0</v>
      </c>
      <c r="F32" s="42">
        <f t="shared" si="0"/>
        <v>0</v>
      </c>
      <c r="G32" s="7"/>
    </row>
    <row r="33" spans="1:7" ht="15.75" customHeight="1" x14ac:dyDescent="0.35">
      <c r="A33" s="17" t="s">
        <v>34</v>
      </c>
      <c r="B33" s="42">
        <v>0</v>
      </c>
      <c r="C33" s="6">
        <v>0</v>
      </c>
      <c r="D33" s="6">
        <v>0</v>
      </c>
      <c r="E33" s="42">
        <f t="shared" si="1"/>
        <v>0</v>
      </c>
      <c r="F33" s="42">
        <f t="shared" si="0"/>
        <v>0</v>
      </c>
      <c r="G33" s="7"/>
    </row>
    <row r="34" spans="1:7" ht="15.75" customHeight="1" x14ac:dyDescent="0.35">
      <c r="A34" s="17" t="s">
        <v>35</v>
      </c>
      <c r="B34" s="42">
        <v>0</v>
      </c>
      <c r="C34" s="6">
        <v>0</v>
      </c>
      <c r="D34" s="6">
        <v>0</v>
      </c>
      <c r="E34" s="42">
        <f t="shared" si="1"/>
        <v>0</v>
      </c>
      <c r="F34" s="42">
        <f t="shared" si="0"/>
        <v>0</v>
      </c>
      <c r="G34" s="7"/>
    </row>
    <row r="35" spans="1:7" ht="15.75" customHeight="1" x14ac:dyDescent="0.35">
      <c r="A35" s="17" t="s">
        <v>36</v>
      </c>
      <c r="B35" s="42">
        <v>3010203</v>
      </c>
      <c r="C35" s="6">
        <v>3010203</v>
      </c>
      <c r="D35" s="6">
        <v>2287754.1800000002</v>
      </c>
      <c r="E35" s="42">
        <f t="shared" si="1"/>
        <v>75.999996677964916</v>
      </c>
      <c r="F35" s="42">
        <f t="shared" si="0"/>
        <v>75.999996677964916</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58465253</v>
      </c>
      <c r="C37" s="11">
        <f>SUM(C4:C36)</f>
        <v>83717779</v>
      </c>
      <c r="D37" s="11">
        <f>SUM(D4:D36)</f>
        <v>72718399.860000014</v>
      </c>
      <c r="E37" s="46">
        <f t="shared" si="1"/>
        <v>124.37883380065082</v>
      </c>
      <c r="F37" s="46">
        <f>IF(C37&gt;0,D37/C37*100,0)</f>
        <v>86.861358159059634</v>
      </c>
    </row>
    <row r="40" spans="1:7" ht="16.5" x14ac:dyDescent="0.35">
      <c r="A40" s="12"/>
      <c r="B40" s="12"/>
      <c r="C40" s="13"/>
      <c r="D40" s="72"/>
      <c r="E40" s="72"/>
      <c r="F40" s="26"/>
    </row>
    <row r="41" spans="1:7" ht="16.5" x14ac:dyDescent="0.35">
      <c r="A41" s="13"/>
      <c r="B41" s="13"/>
      <c r="C41" s="13"/>
      <c r="D41" s="13"/>
      <c r="E41" s="13"/>
      <c r="F41" s="13"/>
    </row>
    <row r="42" spans="1:7" ht="16.5"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activeCell="A36" sqref="A36:XFD3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8" customHeight="1" x14ac:dyDescent="0.35">
      <c r="A1" s="73" t="s">
        <v>363</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4403696</v>
      </c>
      <c r="C4" s="6">
        <v>4403696</v>
      </c>
      <c r="D4" s="6">
        <v>4403696</v>
      </c>
      <c r="E4" s="42">
        <f>IF(B4&gt;0,D4/B4*100,0)</f>
        <v>100</v>
      </c>
      <c r="F4" s="42">
        <f t="shared" ref="F4:F35" si="0">IF(C4&gt;0,D4/C4*100,0)</f>
        <v>100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42">
        <v>8936957</v>
      </c>
      <c r="C35" s="6">
        <v>8936957</v>
      </c>
      <c r="D35" s="6">
        <v>7208647.2800000003</v>
      </c>
      <c r="E35" s="42">
        <f t="shared" si="1"/>
        <v>80.661093927161119</v>
      </c>
      <c r="F35" s="42">
        <f t="shared" si="0"/>
        <v>80.661093927161119</v>
      </c>
      <c r="G35" s="7"/>
    </row>
    <row r="36" spans="1:7" ht="15.75" hidden="1" customHeight="1" x14ac:dyDescent="0.35">
      <c r="A36" s="5" t="s">
        <v>37</v>
      </c>
      <c r="B36" s="42">
        <v>0</v>
      </c>
      <c r="C36" s="6">
        <v>0</v>
      </c>
      <c r="D36" s="6">
        <v>0</v>
      </c>
      <c r="E36" s="42">
        <f t="shared" si="1"/>
        <v>0</v>
      </c>
      <c r="F36" s="42">
        <f>IF(C36&gt;0,D36/C36*100,0)</f>
        <v>0</v>
      </c>
      <c r="G36" s="7"/>
    </row>
    <row r="37" spans="1:7" ht="18" customHeight="1" x14ac:dyDescent="0.35">
      <c r="A37" s="10" t="s">
        <v>38</v>
      </c>
      <c r="B37" s="43">
        <f>SUM(B4:B36)</f>
        <v>13340653</v>
      </c>
      <c r="C37" s="11">
        <f>SUM(C4:C36)</f>
        <v>13340653</v>
      </c>
      <c r="D37" s="11">
        <f>SUM(D4:D36)</f>
        <v>11612343.280000001</v>
      </c>
      <c r="E37" s="46">
        <f t="shared" si="1"/>
        <v>87.04478918685615</v>
      </c>
      <c r="F37" s="46">
        <f>IF(C37&gt;0,D37/C37*100,0)</f>
        <v>87.04478918685615</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10" zoomScale="90" zoomScaleNormal="90" workbookViewId="0">
      <selection activeCell="A36" sqref="A36:XFD3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7.4" customHeight="1" x14ac:dyDescent="0.35">
      <c r="A1" s="73" t="s">
        <v>361</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1630435</v>
      </c>
      <c r="C4" s="6">
        <v>1630435</v>
      </c>
      <c r="D4" s="6">
        <v>1630435</v>
      </c>
      <c r="E4" s="42">
        <f>IF(B4&gt;0,D4/B4*100,0)</f>
        <v>100</v>
      </c>
      <c r="F4" s="42">
        <f t="shared" ref="F4:F35" si="0">IF(C4&gt;0,D4/C4*100,0)</f>
        <v>100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hidden="1" customHeight="1" x14ac:dyDescent="0.35">
      <c r="A36" s="5" t="s">
        <v>37</v>
      </c>
      <c r="B36" s="6">
        <v>0</v>
      </c>
      <c r="C36" s="6">
        <v>0</v>
      </c>
      <c r="D36" s="6">
        <v>0</v>
      </c>
      <c r="E36" s="42">
        <f t="shared" si="1"/>
        <v>0</v>
      </c>
      <c r="F36" s="42">
        <f>IF(C36&gt;0,D36/C36*100,0)</f>
        <v>0</v>
      </c>
      <c r="G36" s="7"/>
    </row>
    <row r="37" spans="1:7" ht="18" customHeight="1" x14ac:dyDescent="0.35">
      <c r="A37" s="10" t="s">
        <v>38</v>
      </c>
      <c r="B37" s="43">
        <f>SUM(B4:B36)</f>
        <v>1630435</v>
      </c>
      <c r="C37" s="11">
        <f>SUM(C4:C36)</f>
        <v>1630435</v>
      </c>
      <c r="D37" s="11">
        <f>SUM(D4:D36)</f>
        <v>1630435</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4"/>
  <sheetViews>
    <sheetView topLeftCell="A7" zoomScale="90" zoomScaleNormal="90" workbookViewId="0">
      <selection activeCell="B36" sqref="B36"/>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33.75" customHeight="1" x14ac:dyDescent="0.35">
      <c r="A1" s="73" t="s">
        <v>362</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6">
        <v>0</v>
      </c>
      <c r="C4" s="6">
        <v>8609822</v>
      </c>
      <c r="D4" s="6">
        <v>8609822</v>
      </c>
      <c r="E4" s="42">
        <f>IF(B4&gt;0,D4/B4*100,0)</f>
        <v>0</v>
      </c>
      <c r="F4" s="42">
        <f t="shared" ref="F4:F35" si="0">IF(C4&gt;0,D4/C4*100,0)</f>
        <v>100</v>
      </c>
      <c r="G4" s="7"/>
    </row>
    <row r="5" spans="1:7" ht="15.75" customHeight="1" x14ac:dyDescent="0.35">
      <c r="A5" s="17" t="s">
        <v>5</v>
      </c>
      <c r="B5" s="6">
        <v>0</v>
      </c>
      <c r="C5" s="6">
        <v>0</v>
      </c>
      <c r="D5" s="6">
        <v>0</v>
      </c>
      <c r="E5" s="42">
        <f t="shared" ref="E5:E37" si="1">IF(B5&gt;0,D5/B5*100,0)</f>
        <v>0</v>
      </c>
      <c r="F5" s="42">
        <f t="shared" si="0"/>
        <v>0</v>
      </c>
      <c r="G5" s="7"/>
    </row>
    <row r="6" spans="1:7" ht="15.75" customHeight="1" x14ac:dyDescent="0.35">
      <c r="A6" s="17" t="s">
        <v>6</v>
      </c>
      <c r="B6" s="6">
        <v>0</v>
      </c>
      <c r="C6" s="6">
        <v>0</v>
      </c>
      <c r="D6" s="6">
        <v>0</v>
      </c>
      <c r="E6" s="42">
        <f t="shared" si="1"/>
        <v>0</v>
      </c>
      <c r="F6" s="42">
        <f t="shared" si="0"/>
        <v>0</v>
      </c>
      <c r="G6" s="7"/>
    </row>
    <row r="7" spans="1:7" ht="15.75" customHeight="1" x14ac:dyDescent="0.35">
      <c r="A7" s="17" t="s">
        <v>7</v>
      </c>
      <c r="B7" s="6">
        <v>0</v>
      </c>
      <c r="C7" s="6">
        <v>0</v>
      </c>
      <c r="D7" s="6">
        <v>0</v>
      </c>
      <c r="E7" s="42">
        <f t="shared" si="1"/>
        <v>0</v>
      </c>
      <c r="F7" s="42">
        <f t="shared" si="0"/>
        <v>0</v>
      </c>
      <c r="G7" s="7"/>
    </row>
    <row r="8" spans="1:7" ht="15.75" customHeight="1" x14ac:dyDescent="0.35">
      <c r="A8" s="17" t="s">
        <v>8</v>
      </c>
      <c r="B8" s="6">
        <v>0</v>
      </c>
      <c r="C8" s="6">
        <v>0</v>
      </c>
      <c r="D8" s="6">
        <v>0</v>
      </c>
      <c r="E8" s="42">
        <f t="shared" si="1"/>
        <v>0</v>
      </c>
      <c r="F8" s="42">
        <f t="shared" si="0"/>
        <v>0</v>
      </c>
      <c r="G8" s="7"/>
    </row>
    <row r="9" spans="1:7" ht="15.75" customHeight="1" x14ac:dyDescent="0.35">
      <c r="A9" s="17" t="s">
        <v>9</v>
      </c>
      <c r="B9" s="6">
        <v>0</v>
      </c>
      <c r="C9" s="6">
        <v>0</v>
      </c>
      <c r="D9" s="6">
        <v>0</v>
      </c>
      <c r="E9" s="42">
        <f t="shared" si="1"/>
        <v>0</v>
      </c>
      <c r="F9" s="42">
        <f t="shared" si="0"/>
        <v>0</v>
      </c>
      <c r="G9" s="7"/>
    </row>
    <row r="10" spans="1:7" ht="15.75" customHeight="1" x14ac:dyDescent="0.35">
      <c r="A10" s="17" t="s">
        <v>10</v>
      </c>
      <c r="B10" s="6">
        <v>0</v>
      </c>
      <c r="C10" s="6">
        <v>0</v>
      </c>
      <c r="D10" s="6">
        <v>0</v>
      </c>
      <c r="E10" s="42">
        <f t="shared" si="1"/>
        <v>0</v>
      </c>
      <c r="F10" s="42">
        <f t="shared" si="0"/>
        <v>0</v>
      </c>
      <c r="G10" s="7"/>
    </row>
    <row r="11" spans="1:7" ht="15.75" customHeight="1" x14ac:dyDescent="0.35">
      <c r="A11" s="17" t="s">
        <v>11</v>
      </c>
      <c r="B11" s="6">
        <v>0</v>
      </c>
      <c r="C11" s="6">
        <v>0</v>
      </c>
      <c r="D11" s="6">
        <v>0</v>
      </c>
      <c r="E11" s="42">
        <f t="shared" si="1"/>
        <v>0</v>
      </c>
      <c r="F11" s="42">
        <f t="shared" si="0"/>
        <v>0</v>
      </c>
      <c r="G11" s="7"/>
    </row>
    <row r="12" spans="1:7" ht="15.75" customHeight="1" x14ac:dyDescent="0.35">
      <c r="A12" s="17" t="s">
        <v>12</v>
      </c>
      <c r="B12" s="6">
        <v>0</v>
      </c>
      <c r="C12" s="6">
        <v>0</v>
      </c>
      <c r="D12" s="6">
        <v>0</v>
      </c>
      <c r="E12" s="42">
        <f t="shared" si="1"/>
        <v>0</v>
      </c>
      <c r="F12" s="42">
        <f t="shared" si="0"/>
        <v>0</v>
      </c>
      <c r="G12" s="7"/>
    </row>
    <row r="13" spans="1:7" ht="15.75" customHeight="1" x14ac:dyDescent="0.35">
      <c r="A13" s="17" t="s">
        <v>13</v>
      </c>
      <c r="B13" s="6">
        <v>0</v>
      </c>
      <c r="C13" s="6">
        <v>0</v>
      </c>
      <c r="D13" s="6">
        <v>0</v>
      </c>
      <c r="E13" s="42">
        <f t="shared" si="1"/>
        <v>0</v>
      </c>
      <c r="F13" s="42">
        <f t="shared" si="0"/>
        <v>0</v>
      </c>
      <c r="G13" s="7"/>
    </row>
    <row r="14" spans="1:7" ht="15.75" customHeight="1" x14ac:dyDescent="0.35">
      <c r="A14" s="17" t="s">
        <v>14</v>
      </c>
      <c r="B14" s="6">
        <v>0</v>
      </c>
      <c r="C14" s="6">
        <v>0</v>
      </c>
      <c r="D14" s="6">
        <v>0</v>
      </c>
      <c r="E14" s="42">
        <f t="shared" si="1"/>
        <v>0</v>
      </c>
      <c r="F14" s="42">
        <f t="shared" si="0"/>
        <v>0</v>
      </c>
      <c r="G14" s="7"/>
    </row>
    <row r="15" spans="1:7" ht="15.75" customHeight="1" x14ac:dyDescent="0.35">
      <c r="A15" s="17" t="s">
        <v>15</v>
      </c>
      <c r="B15" s="6">
        <v>0</v>
      </c>
      <c r="C15" s="6">
        <v>0</v>
      </c>
      <c r="D15" s="6">
        <v>0</v>
      </c>
      <c r="E15" s="42">
        <f t="shared" si="1"/>
        <v>0</v>
      </c>
      <c r="F15" s="42">
        <f t="shared" si="0"/>
        <v>0</v>
      </c>
      <c r="G15" s="7"/>
    </row>
    <row r="16" spans="1:7" ht="15.75" customHeight="1" x14ac:dyDescent="0.35">
      <c r="A16" s="17" t="s">
        <v>16</v>
      </c>
      <c r="B16" s="6">
        <v>0</v>
      </c>
      <c r="C16" s="6">
        <v>0</v>
      </c>
      <c r="D16" s="6">
        <v>0</v>
      </c>
      <c r="E16" s="42">
        <f t="shared" si="1"/>
        <v>0</v>
      </c>
      <c r="F16" s="42">
        <f t="shared" si="0"/>
        <v>0</v>
      </c>
      <c r="G16" s="7"/>
    </row>
    <row r="17" spans="1:7" ht="15.75" customHeight="1" x14ac:dyDescent="0.35">
      <c r="A17" s="17" t="s">
        <v>17</v>
      </c>
      <c r="B17" s="6">
        <v>0</v>
      </c>
      <c r="C17" s="6">
        <v>0</v>
      </c>
      <c r="D17" s="6">
        <v>0</v>
      </c>
      <c r="E17" s="42">
        <f t="shared" si="1"/>
        <v>0</v>
      </c>
      <c r="F17" s="42">
        <f t="shared" si="0"/>
        <v>0</v>
      </c>
      <c r="G17" s="7"/>
    </row>
    <row r="18" spans="1:7" ht="15.75" customHeight="1" x14ac:dyDescent="0.35">
      <c r="A18" s="17" t="s">
        <v>18</v>
      </c>
      <c r="B18" s="6">
        <v>0</v>
      </c>
      <c r="C18" s="6">
        <v>0</v>
      </c>
      <c r="D18" s="6">
        <v>0</v>
      </c>
      <c r="E18" s="42">
        <f t="shared" si="1"/>
        <v>0</v>
      </c>
      <c r="F18" s="42">
        <f t="shared" si="0"/>
        <v>0</v>
      </c>
      <c r="G18" s="7"/>
    </row>
    <row r="19" spans="1:7" ht="15.75" customHeight="1" x14ac:dyDescent="0.35">
      <c r="A19" s="17" t="s">
        <v>19</v>
      </c>
      <c r="B19" s="6">
        <v>0</v>
      </c>
      <c r="C19" s="6">
        <v>0</v>
      </c>
      <c r="D19" s="6">
        <v>0</v>
      </c>
      <c r="E19" s="42">
        <f t="shared" si="1"/>
        <v>0</v>
      </c>
      <c r="F19" s="42">
        <f t="shared" si="0"/>
        <v>0</v>
      </c>
      <c r="G19" s="7"/>
    </row>
    <row r="20" spans="1:7" ht="15.75" customHeight="1" x14ac:dyDescent="0.35">
      <c r="A20" s="17" t="s">
        <v>20</v>
      </c>
      <c r="B20" s="6">
        <v>0</v>
      </c>
      <c r="C20" s="6">
        <v>0</v>
      </c>
      <c r="D20" s="6">
        <v>0</v>
      </c>
      <c r="E20" s="42">
        <f t="shared" si="1"/>
        <v>0</v>
      </c>
      <c r="F20" s="42">
        <f t="shared" si="0"/>
        <v>0</v>
      </c>
      <c r="G20" s="7"/>
    </row>
    <row r="21" spans="1:7" ht="15.75" customHeight="1" x14ac:dyDescent="0.35">
      <c r="A21" s="17" t="s">
        <v>21</v>
      </c>
      <c r="B21" s="6">
        <v>0</v>
      </c>
      <c r="C21" s="6">
        <v>0</v>
      </c>
      <c r="D21" s="6">
        <v>0</v>
      </c>
      <c r="E21" s="42">
        <f t="shared" si="1"/>
        <v>0</v>
      </c>
      <c r="F21" s="42">
        <f t="shared" si="0"/>
        <v>0</v>
      </c>
      <c r="G21" s="7"/>
    </row>
    <row r="22" spans="1:7" ht="15.75" customHeight="1" x14ac:dyDescent="0.35">
      <c r="A22" s="17" t="s">
        <v>22</v>
      </c>
      <c r="B22" s="6">
        <v>0</v>
      </c>
      <c r="C22" s="6">
        <v>0</v>
      </c>
      <c r="D22" s="6">
        <v>0</v>
      </c>
      <c r="E22" s="42">
        <f t="shared" si="1"/>
        <v>0</v>
      </c>
      <c r="F22" s="42">
        <f t="shared" si="0"/>
        <v>0</v>
      </c>
      <c r="G22" s="7"/>
    </row>
    <row r="23" spans="1:7" ht="15.75" customHeight="1" x14ac:dyDescent="0.35">
      <c r="A23" s="17" t="s">
        <v>23</v>
      </c>
      <c r="B23" s="6">
        <v>0</v>
      </c>
      <c r="C23" s="6">
        <v>0</v>
      </c>
      <c r="D23" s="6">
        <v>0</v>
      </c>
      <c r="E23" s="42">
        <f t="shared" si="1"/>
        <v>0</v>
      </c>
      <c r="F23" s="42">
        <f t="shared" si="0"/>
        <v>0</v>
      </c>
      <c r="G23" s="7"/>
    </row>
    <row r="24" spans="1:7" ht="15.75" customHeight="1" x14ac:dyDescent="0.35">
      <c r="A24" s="17" t="s">
        <v>24</v>
      </c>
      <c r="B24" s="6">
        <v>0</v>
      </c>
      <c r="C24" s="6">
        <v>0</v>
      </c>
      <c r="D24" s="6">
        <v>0</v>
      </c>
      <c r="E24" s="42">
        <f t="shared" si="1"/>
        <v>0</v>
      </c>
      <c r="F24" s="42">
        <f t="shared" si="0"/>
        <v>0</v>
      </c>
      <c r="G24" s="7"/>
    </row>
    <row r="25" spans="1:7" ht="15.75" customHeight="1" x14ac:dyDescent="0.35">
      <c r="A25" s="17" t="s">
        <v>25</v>
      </c>
      <c r="B25" s="6">
        <v>0</v>
      </c>
      <c r="C25" s="6">
        <v>0</v>
      </c>
      <c r="D25" s="6">
        <v>0</v>
      </c>
      <c r="E25" s="42">
        <f t="shared" si="1"/>
        <v>0</v>
      </c>
      <c r="F25" s="42">
        <f t="shared" si="0"/>
        <v>0</v>
      </c>
      <c r="G25" s="7"/>
    </row>
    <row r="26" spans="1:7" ht="15.75" customHeight="1" x14ac:dyDescent="0.35">
      <c r="A26" s="17" t="s">
        <v>27</v>
      </c>
      <c r="B26" s="6">
        <v>0</v>
      </c>
      <c r="C26" s="6">
        <v>0</v>
      </c>
      <c r="D26" s="6">
        <v>0</v>
      </c>
      <c r="E26" s="42">
        <f t="shared" si="1"/>
        <v>0</v>
      </c>
      <c r="F26" s="42">
        <f t="shared" si="0"/>
        <v>0</v>
      </c>
      <c r="G26" s="7"/>
    </row>
    <row r="27" spans="1:7" ht="15.75" customHeight="1" x14ac:dyDescent="0.35">
      <c r="A27" s="17" t="s">
        <v>28</v>
      </c>
      <c r="B27" s="6">
        <v>0</v>
      </c>
      <c r="C27" s="6">
        <v>0</v>
      </c>
      <c r="D27" s="6">
        <v>0</v>
      </c>
      <c r="E27" s="42">
        <f t="shared" si="1"/>
        <v>0</v>
      </c>
      <c r="F27" s="42">
        <f t="shared" si="0"/>
        <v>0</v>
      </c>
      <c r="G27" s="7"/>
    </row>
    <row r="28" spans="1:7" ht="15.75" customHeight="1" x14ac:dyDescent="0.35">
      <c r="A28" s="17" t="s">
        <v>29</v>
      </c>
      <c r="B28" s="6">
        <v>0</v>
      </c>
      <c r="C28" s="6">
        <v>0</v>
      </c>
      <c r="D28" s="6">
        <v>0</v>
      </c>
      <c r="E28" s="42">
        <f t="shared" si="1"/>
        <v>0</v>
      </c>
      <c r="F28" s="42">
        <f t="shared" si="0"/>
        <v>0</v>
      </c>
      <c r="G28" s="7"/>
    </row>
    <row r="29" spans="1:7" ht="15.75" customHeight="1" x14ac:dyDescent="0.35">
      <c r="A29" s="17" t="s">
        <v>30</v>
      </c>
      <c r="B29" s="6">
        <v>0</v>
      </c>
      <c r="C29" s="6">
        <v>0</v>
      </c>
      <c r="D29" s="6">
        <v>0</v>
      </c>
      <c r="E29" s="42">
        <f t="shared" si="1"/>
        <v>0</v>
      </c>
      <c r="F29" s="42">
        <f t="shared" si="0"/>
        <v>0</v>
      </c>
      <c r="G29" s="7"/>
    </row>
    <row r="30" spans="1:7" ht="15.75" customHeight="1" x14ac:dyDescent="0.35">
      <c r="A30" s="17" t="s">
        <v>31</v>
      </c>
      <c r="B30" s="6">
        <v>0</v>
      </c>
      <c r="C30" s="6">
        <v>0</v>
      </c>
      <c r="D30" s="6">
        <v>0</v>
      </c>
      <c r="E30" s="42">
        <f t="shared" si="1"/>
        <v>0</v>
      </c>
      <c r="F30" s="42">
        <f t="shared" si="0"/>
        <v>0</v>
      </c>
      <c r="G30" s="7"/>
    </row>
    <row r="31" spans="1:7" ht="15.75" customHeight="1" x14ac:dyDescent="0.35">
      <c r="A31" s="17" t="s">
        <v>32</v>
      </c>
      <c r="B31" s="6">
        <v>0</v>
      </c>
      <c r="C31" s="6">
        <v>0</v>
      </c>
      <c r="D31" s="6">
        <v>0</v>
      </c>
      <c r="E31" s="42">
        <f t="shared" si="1"/>
        <v>0</v>
      </c>
      <c r="F31" s="42">
        <f t="shared" si="0"/>
        <v>0</v>
      </c>
      <c r="G31" s="7"/>
    </row>
    <row r="32" spans="1:7" ht="15.75" customHeight="1" x14ac:dyDescent="0.35">
      <c r="A32" s="17" t="s">
        <v>33</v>
      </c>
      <c r="B32" s="6">
        <v>0</v>
      </c>
      <c r="C32" s="6">
        <v>0</v>
      </c>
      <c r="D32" s="6">
        <v>0</v>
      </c>
      <c r="E32" s="42">
        <f t="shared" si="1"/>
        <v>0</v>
      </c>
      <c r="F32" s="42">
        <f t="shared" si="0"/>
        <v>0</v>
      </c>
      <c r="G32" s="7"/>
    </row>
    <row r="33" spans="1:7" ht="15.75" customHeight="1" x14ac:dyDescent="0.35">
      <c r="A33" s="17" t="s">
        <v>34</v>
      </c>
      <c r="B33" s="6">
        <v>0</v>
      </c>
      <c r="C33" s="6">
        <v>0</v>
      </c>
      <c r="D33" s="6">
        <v>0</v>
      </c>
      <c r="E33" s="42">
        <f t="shared" si="1"/>
        <v>0</v>
      </c>
      <c r="F33" s="42">
        <f t="shared" si="0"/>
        <v>0</v>
      </c>
      <c r="G33" s="7"/>
    </row>
    <row r="34" spans="1:7" ht="15.75" customHeight="1" x14ac:dyDescent="0.35">
      <c r="A34" s="17" t="s">
        <v>35</v>
      </c>
      <c r="B34" s="6">
        <v>0</v>
      </c>
      <c r="C34" s="6">
        <v>0</v>
      </c>
      <c r="D34" s="6">
        <v>0</v>
      </c>
      <c r="E34" s="42">
        <f t="shared" si="1"/>
        <v>0</v>
      </c>
      <c r="F34" s="42">
        <f t="shared" si="0"/>
        <v>0</v>
      </c>
      <c r="G34" s="7"/>
    </row>
    <row r="35" spans="1:7" ht="15.75" customHeight="1" x14ac:dyDescent="0.35">
      <c r="A35" s="17" t="s">
        <v>36</v>
      </c>
      <c r="B35" s="6">
        <v>0</v>
      </c>
      <c r="C35" s="6">
        <v>0</v>
      </c>
      <c r="D35" s="6">
        <v>0</v>
      </c>
      <c r="E35" s="42">
        <f t="shared" si="1"/>
        <v>0</v>
      </c>
      <c r="F35" s="42">
        <f t="shared" si="0"/>
        <v>0</v>
      </c>
      <c r="G35" s="7"/>
    </row>
    <row r="36" spans="1:7" ht="15.75" customHeight="1" x14ac:dyDescent="0.35">
      <c r="A36" s="5" t="s">
        <v>37</v>
      </c>
      <c r="B36" s="42">
        <v>8609822</v>
      </c>
      <c r="C36" s="6">
        <v>0</v>
      </c>
      <c r="D36" s="6">
        <v>0</v>
      </c>
      <c r="E36" s="42">
        <f t="shared" si="1"/>
        <v>0</v>
      </c>
      <c r="F36" s="42">
        <f>IF(C36&gt;0,D36/C36*100,0)</f>
        <v>0</v>
      </c>
      <c r="G36" s="7"/>
    </row>
    <row r="37" spans="1:7" ht="18" customHeight="1" x14ac:dyDescent="0.35">
      <c r="A37" s="10" t="s">
        <v>38</v>
      </c>
      <c r="B37" s="43">
        <f>SUM(B4:B36)</f>
        <v>8609822</v>
      </c>
      <c r="C37" s="11">
        <f>SUM(C4:C36)</f>
        <v>8609822</v>
      </c>
      <c r="D37" s="11">
        <f>SUM(D4:D36)</f>
        <v>8609822</v>
      </c>
      <c r="E37" s="46">
        <f t="shared" si="1"/>
        <v>100</v>
      </c>
      <c r="F37" s="46">
        <f>IF(C37&gt;0,D37/C37*100,0)</f>
        <v>100</v>
      </c>
    </row>
    <row r="38" spans="1:7" ht="3.75" customHeight="1" x14ac:dyDescent="0.35"/>
    <row r="39" spans="1:7" ht="5.25" customHeight="1" x14ac:dyDescent="0.35"/>
    <row r="40" spans="1:7" ht="16.5" x14ac:dyDescent="0.35">
      <c r="A40" s="12"/>
      <c r="B40" s="12"/>
      <c r="C40" s="13"/>
      <c r="D40" s="72"/>
      <c r="E40" s="72"/>
      <c r="F40" s="26"/>
    </row>
    <row r="41" spans="1:7" ht="11.25" customHeight="1" x14ac:dyDescent="0.35">
      <c r="A41" s="13"/>
      <c r="B41" s="13"/>
      <c r="C41" s="13"/>
      <c r="D41" s="13"/>
      <c r="E41" s="13"/>
      <c r="F41" s="13"/>
    </row>
    <row r="42" spans="1:7" ht="10.5" customHeight="1" x14ac:dyDescent="0.35">
      <c r="A42" s="13"/>
      <c r="B42" s="13"/>
      <c r="C42" s="13"/>
      <c r="D42" s="13"/>
      <c r="E42" s="48"/>
      <c r="F42" s="13"/>
    </row>
    <row r="43" spans="1:7" ht="16.5" x14ac:dyDescent="0.35">
      <c r="A43" s="14"/>
      <c r="B43" s="14"/>
      <c r="C43" s="13"/>
      <c r="D43" s="13"/>
      <c r="E43" s="47"/>
      <c r="F43" s="13"/>
    </row>
    <row r="44" spans="1:7" ht="16.5" x14ac:dyDescent="0.35">
      <c r="A44" s="14"/>
      <c r="B44" s="14"/>
      <c r="C44" s="13"/>
      <c r="D44" s="72"/>
      <c r="E44" s="72"/>
    </row>
  </sheetData>
  <mergeCells count="4">
    <mergeCell ref="C2:E2"/>
    <mergeCell ref="D40:E40"/>
    <mergeCell ref="D44:E44"/>
    <mergeCell ref="A1:F1"/>
  </mergeCells>
  <pageMargins left="0.7" right="0.7" top="0.75" bottom="0.75" header="0.3" footer="0.3"/>
  <pageSetup paperSize="9" scale="9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2"/>
  <sheetViews>
    <sheetView zoomScale="90" zoomScaleNormal="90" workbookViewId="0">
      <selection activeCell="B9" sqref="B9"/>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126.65" customHeight="1" x14ac:dyDescent="0.35">
      <c r="A1" s="73" t="s">
        <v>360</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5</v>
      </c>
      <c r="B4" s="42">
        <v>0</v>
      </c>
      <c r="C4" s="6">
        <v>5708359.79</v>
      </c>
      <c r="D4" s="6">
        <v>5708359.79</v>
      </c>
      <c r="E4" s="42">
        <f>IF(B4&gt;0,D4/B4*100,0)</f>
        <v>0</v>
      </c>
      <c r="F4" s="42">
        <f t="shared" ref="F4:F10" si="0">IF(C4&gt;0,D4/C4*100,0)</f>
        <v>100</v>
      </c>
      <c r="G4" s="7"/>
    </row>
    <row r="5" spans="1:7" ht="15.75" customHeight="1" x14ac:dyDescent="0.35">
      <c r="A5" s="17" t="s">
        <v>9</v>
      </c>
      <c r="B5" s="42">
        <v>0</v>
      </c>
      <c r="C5" s="6">
        <v>2970000</v>
      </c>
      <c r="D5" s="6">
        <v>2970000</v>
      </c>
      <c r="E5" s="42">
        <f t="shared" ref="E5:E10" si="1">IF(B5&gt;0,D5/B5*100,0)</f>
        <v>0</v>
      </c>
      <c r="F5" s="42">
        <f t="shared" si="0"/>
        <v>100</v>
      </c>
      <c r="G5" s="7"/>
    </row>
    <row r="6" spans="1:7" ht="31" x14ac:dyDescent="0.35">
      <c r="A6" s="17" t="s">
        <v>103</v>
      </c>
      <c r="B6" s="42">
        <v>0</v>
      </c>
      <c r="C6" s="6">
        <v>1485000</v>
      </c>
      <c r="D6" s="6">
        <v>1485000</v>
      </c>
      <c r="E6" s="42">
        <f t="shared" si="1"/>
        <v>0</v>
      </c>
      <c r="F6" s="42">
        <f t="shared" si="0"/>
        <v>100</v>
      </c>
      <c r="G6" s="7"/>
    </row>
    <row r="7" spans="1:7" ht="31" x14ac:dyDescent="0.35">
      <c r="A7" s="17" t="s">
        <v>138</v>
      </c>
      <c r="B7" s="42">
        <v>0</v>
      </c>
      <c r="C7" s="6">
        <v>4151534.39</v>
      </c>
      <c r="D7" s="6">
        <v>4151534.39</v>
      </c>
      <c r="E7" s="42">
        <f t="shared" si="1"/>
        <v>0</v>
      </c>
      <c r="F7" s="42">
        <f t="shared" si="0"/>
        <v>100</v>
      </c>
      <c r="G7" s="7"/>
    </row>
    <row r="8" spans="1:7" ht="31" x14ac:dyDescent="0.35">
      <c r="A8" s="17" t="s">
        <v>156</v>
      </c>
      <c r="B8" s="42">
        <v>0</v>
      </c>
      <c r="C8" s="6">
        <v>2970000</v>
      </c>
      <c r="D8" s="6">
        <v>2970000</v>
      </c>
      <c r="E8" s="42">
        <f t="shared" si="1"/>
        <v>0</v>
      </c>
      <c r="F8" s="42">
        <f t="shared" si="0"/>
        <v>100</v>
      </c>
      <c r="G8" s="7"/>
    </row>
    <row r="9" spans="1:7" ht="15.75" customHeight="1" x14ac:dyDescent="0.35">
      <c r="A9" s="5" t="s">
        <v>37</v>
      </c>
      <c r="B9" s="42">
        <v>21795555.559999999</v>
      </c>
      <c r="C9" s="6">
        <v>0</v>
      </c>
      <c r="D9" s="6">
        <v>0</v>
      </c>
      <c r="E9" s="42">
        <f t="shared" si="1"/>
        <v>0</v>
      </c>
      <c r="F9" s="42">
        <f t="shared" si="0"/>
        <v>0</v>
      </c>
      <c r="G9" s="7"/>
    </row>
    <row r="10" spans="1:7" ht="18" customHeight="1" x14ac:dyDescent="0.35">
      <c r="A10" s="10" t="s">
        <v>38</v>
      </c>
      <c r="B10" s="11">
        <f>SUM(B4:B9)</f>
        <v>21795555.559999999</v>
      </c>
      <c r="C10" s="11">
        <f>SUM(C4:C9)</f>
        <v>17284894.18</v>
      </c>
      <c r="D10" s="11">
        <f>SUM(D4:D9)</f>
        <v>17284894.18</v>
      </c>
      <c r="E10" s="42">
        <f t="shared" si="1"/>
        <v>79.304673525835099</v>
      </c>
      <c r="F10" s="42">
        <f t="shared" si="0"/>
        <v>100</v>
      </c>
    </row>
    <row r="11" spans="1:7" ht="16.5" x14ac:dyDescent="0.35">
      <c r="B11" s="14"/>
      <c r="E11" s="47"/>
      <c r="F11" s="13"/>
    </row>
    <row r="12" spans="1:7" ht="16.5" x14ac:dyDescent="0.35">
      <c r="B12" s="14"/>
      <c r="E12" s="3"/>
    </row>
  </sheetData>
  <mergeCells count="2">
    <mergeCell ref="C2:E2"/>
    <mergeCell ref="A1:F1"/>
  </mergeCell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91"/>
  <sheetViews>
    <sheetView topLeftCell="A85" workbookViewId="0">
      <selection activeCell="K13" sqref="K13"/>
    </sheetView>
  </sheetViews>
  <sheetFormatPr defaultColWidth="9.08984375" defaultRowHeight="12.5" x14ac:dyDescent="0.35"/>
  <cols>
    <col min="1" max="1" width="54.906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6" s="1" customFormat="1" ht="57" customHeight="1" x14ac:dyDescent="0.35">
      <c r="A1" s="73" t="s">
        <v>359</v>
      </c>
      <c r="B1" s="73"/>
      <c r="C1" s="73"/>
      <c r="D1" s="73"/>
      <c r="E1" s="73"/>
      <c r="F1" s="73"/>
    </row>
    <row r="2" spans="1:6" ht="15.5" x14ac:dyDescent="0.35">
      <c r="A2" s="2" t="s">
        <v>0</v>
      </c>
      <c r="B2" s="2"/>
      <c r="C2" s="71" t="s">
        <v>1</v>
      </c>
      <c r="D2" s="71"/>
      <c r="E2" s="71"/>
    </row>
    <row r="3" spans="1:6" ht="37" customHeight="1" x14ac:dyDescent="0.35">
      <c r="A3" s="4" t="s">
        <v>2</v>
      </c>
      <c r="B3" s="41" t="s">
        <v>352</v>
      </c>
      <c r="C3" s="49" t="s">
        <v>355</v>
      </c>
      <c r="D3" s="49" t="s">
        <v>3</v>
      </c>
      <c r="E3" s="45" t="s">
        <v>353</v>
      </c>
      <c r="F3" s="45" t="s">
        <v>354</v>
      </c>
    </row>
    <row r="4" spans="1:6" ht="15.75" customHeight="1" x14ac:dyDescent="0.35">
      <c r="A4" s="17" t="s">
        <v>4</v>
      </c>
      <c r="B4" s="6">
        <v>0</v>
      </c>
      <c r="C4" s="6">
        <v>23848172.990000002</v>
      </c>
      <c r="D4" s="6">
        <v>19729871.669999998</v>
      </c>
      <c r="E4" s="42">
        <f>IF(B4&gt;0,D4/B4*100,0)</f>
        <v>0</v>
      </c>
      <c r="F4" s="42">
        <f t="shared" ref="F4:F35" si="0">IF(C4&gt;0,D4/C4*100,0)</f>
        <v>82.731166359255752</v>
      </c>
    </row>
    <row r="5" spans="1:6" ht="15.75" customHeight="1" x14ac:dyDescent="0.35">
      <c r="A5" s="17" t="s">
        <v>5</v>
      </c>
      <c r="B5" s="6">
        <v>0</v>
      </c>
      <c r="C5" s="6">
        <v>2061659.46</v>
      </c>
      <c r="D5" s="6">
        <v>2021235.25</v>
      </c>
      <c r="E5" s="42">
        <f t="shared" ref="E5:E36" si="1">IF(B5&gt;0,D5/B5*100,0)</f>
        <v>0</v>
      </c>
      <c r="F5" s="42">
        <f t="shared" si="0"/>
        <v>98.039239225279232</v>
      </c>
    </row>
    <row r="6" spans="1:6" ht="15.75" customHeight="1" x14ac:dyDescent="0.35">
      <c r="A6" s="17" t="s">
        <v>6</v>
      </c>
      <c r="B6" s="6">
        <v>0</v>
      </c>
      <c r="C6" s="6">
        <v>2301134</v>
      </c>
      <c r="D6" s="6">
        <v>2301134</v>
      </c>
      <c r="E6" s="42">
        <f t="shared" si="1"/>
        <v>0</v>
      </c>
      <c r="F6" s="42">
        <f t="shared" si="0"/>
        <v>100</v>
      </c>
    </row>
    <row r="7" spans="1:6" ht="15.75" customHeight="1" x14ac:dyDescent="0.35">
      <c r="A7" s="17" t="s">
        <v>7</v>
      </c>
      <c r="B7" s="6">
        <v>0</v>
      </c>
      <c r="C7" s="6">
        <v>2238981.88</v>
      </c>
      <c r="D7" s="6">
        <v>2237945.2599999998</v>
      </c>
      <c r="E7" s="42">
        <f t="shared" si="1"/>
        <v>0</v>
      </c>
      <c r="F7" s="42">
        <f t="shared" si="0"/>
        <v>99.953701277832579</v>
      </c>
    </row>
    <row r="8" spans="1:6" ht="15.75" customHeight="1" x14ac:dyDescent="0.35">
      <c r="A8" s="17" t="s">
        <v>8</v>
      </c>
      <c r="B8" s="6">
        <v>0</v>
      </c>
      <c r="C8" s="6">
        <v>2161250</v>
      </c>
      <c r="D8" s="6">
        <v>2137471.7000000002</v>
      </c>
      <c r="E8" s="42">
        <f t="shared" si="1"/>
        <v>0</v>
      </c>
      <c r="F8" s="42">
        <f t="shared" si="0"/>
        <v>98.899789473684223</v>
      </c>
    </row>
    <row r="9" spans="1:6" ht="15.75" customHeight="1" x14ac:dyDescent="0.35">
      <c r="A9" s="17" t="s">
        <v>88</v>
      </c>
      <c r="B9" s="6">
        <v>0</v>
      </c>
      <c r="C9" s="6">
        <v>2067482.92</v>
      </c>
      <c r="D9" s="6">
        <v>2067482.92</v>
      </c>
      <c r="E9" s="42">
        <f t="shared" si="1"/>
        <v>0</v>
      </c>
      <c r="F9" s="42">
        <f t="shared" si="0"/>
        <v>100</v>
      </c>
    </row>
    <row r="10" spans="1:6" ht="31" x14ac:dyDescent="0.35">
      <c r="A10" s="17" t="s">
        <v>89</v>
      </c>
      <c r="B10" s="6">
        <v>0</v>
      </c>
      <c r="C10" s="6">
        <v>683905</v>
      </c>
      <c r="D10" s="6">
        <v>683905</v>
      </c>
      <c r="E10" s="42">
        <f t="shared" si="1"/>
        <v>0</v>
      </c>
      <c r="F10" s="42">
        <f t="shared" si="0"/>
        <v>100</v>
      </c>
    </row>
    <row r="11" spans="1:6" ht="31" x14ac:dyDescent="0.35">
      <c r="A11" s="17" t="s">
        <v>90</v>
      </c>
      <c r="B11" s="6">
        <v>0</v>
      </c>
      <c r="C11" s="6">
        <v>902500</v>
      </c>
      <c r="D11" s="6">
        <v>902500</v>
      </c>
      <c r="E11" s="42">
        <f t="shared" si="1"/>
        <v>0</v>
      </c>
      <c r="F11" s="42">
        <f t="shared" si="0"/>
        <v>100</v>
      </c>
    </row>
    <row r="12" spans="1:6" ht="31" x14ac:dyDescent="0.35">
      <c r="A12" s="17" t="s">
        <v>91</v>
      </c>
      <c r="B12" s="6">
        <v>0</v>
      </c>
      <c r="C12" s="6">
        <v>902500</v>
      </c>
      <c r="D12" s="6">
        <v>902480.97</v>
      </c>
      <c r="E12" s="42">
        <f t="shared" si="1"/>
        <v>0</v>
      </c>
      <c r="F12" s="42">
        <f t="shared" si="0"/>
        <v>99.997891412742376</v>
      </c>
    </row>
    <row r="13" spans="1:6" ht="31" x14ac:dyDescent="0.35">
      <c r="A13" s="17" t="s">
        <v>92</v>
      </c>
      <c r="B13" s="6">
        <v>0</v>
      </c>
      <c r="C13" s="6">
        <v>267900</v>
      </c>
      <c r="D13" s="6">
        <v>267900</v>
      </c>
      <c r="E13" s="42">
        <f t="shared" si="1"/>
        <v>0</v>
      </c>
      <c r="F13" s="42">
        <f t="shared" si="0"/>
        <v>100</v>
      </c>
    </row>
    <row r="14" spans="1:6" ht="31" x14ac:dyDescent="0.35">
      <c r="A14" s="17" t="s">
        <v>93</v>
      </c>
      <c r="B14" s="6">
        <v>0</v>
      </c>
      <c r="C14" s="6">
        <v>1461550.96</v>
      </c>
      <c r="D14" s="6">
        <v>1461550.96</v>
      </c>
      <c r="E14" s="42">
        <f t="shared" si="1"/>
        <v>0</v>
      </c>
      <c r="F14" s="42">
        <f t="shared" si="0"/>
        <v>100</v>
      </c>
    </row>
    <row r="15" spans="1:6" ht="31" x14ac:dyDescent="0.35">
      <c r="A15" s="17" t="s">
        <v>94</v>
      </c>
      <c r="B15" s="6">
        <v>0</v>
      </c>
      <c r="C15" s="6">
        <v>2069412.57</v>
      </c>
      <c r="D15" s="6">
        <v>2069412.57</v>
      </c>
      <c r="E15" s="42">
        <f t="shared" si="1"/>
        <v>0</v>
      </c>
      <c r="F15" s="42">
        <f t="shared" si="0"/>
        <v>100</v>
      </c>
    </row>
    <row r="16" spans="1:6" ht="31" x14ac:dyDescent="0.35">
      <c r="A16" s="17" t="s">
        <v>95</v>
      </c>
      <c r="B16" s="6">
        <v>0</v>
      </c>
      <c r="C16" s="6">
        <v>875520</v>
      </c>
      <c r="D16" s="6">
        <v>870952.44</v>
      </c>
      <c r="E16" s="42">
        <f t="shared" si="1"/>
        <v>0</v>
      </c>
      <c r="F16" s="42">
        <f t="shared" si="0"/>
        <v>99.47830317982455</v>
      </c>
    </row>
    <row r="17" spans="1:6" ht="31" x14ac:dyDescent="0.35">
      <c r="A17" s="17" t="s">
        <v>96</v>
      </c>
      <c r="B17" s="6">
        <v>0</v>
      </c>
      <c r="C17" s="6">
        <v>740007</v>
      </c>
      <c r="D17" s="6">
        <v>724747.69</v>
      </c>
      <c r="E17" s="42">
        <f t="shared" si="1"/>
        <v>0</v>
      </c>
      <c r="F17" s="42">
        <f t="shared" si="0"/>
        <v>97.937950586953903</v>
      </c>
    </row>
    <row r="18" spans="1:6" ht="15.5" x14ac:dyDescent="0.35">
      <c r="A18" s="17" t="s">
        <v>97</v>
      </c>
      <c r="B18" s="6">
        <v>0</v>
      </c>
      <c r="C18" s="6">
        <v>2180005.0699999998</v>
      </c>
      <c r="D18" s="6">
        <v>2180005.0699999998</v>
      </c>
      <c r="E18" s="42">
        <f t="shared" si="1"/>
        <v>0</v>
      </c>
      <c r="F18" s="42">
        <f t="shared" si="0"/>
        <v>100</v>
      </c>
    </row>
    <row r="19" spans="1:6" ht="31" x14ac:dyDescent="0.35">
      <c r="A19" s="17" t="s">
        <v>98</v>
      </c>
      <c r="B19" s="6">
        <v>0</v>
      </c>
      <c r="C19" s="6">
        <v>270312</v>
      </c>
      <c r="D19" s="6">
        <v>270312</v>
      </c>
      <c r="E19" s="42">
        <f t="shared" si="1"/>
        <v>0</v>
      </c>
      <c r="F19" s="42">
        <f t="shared" si="0"/>
        <v>100</v>
      </c>
    </row>
    <row r="20" spans="1:6" ht="31" x14ac:dyDescent="0.35">
      <c r="A20" s="17" t="s">
        <v>99</v>
      </c>
      <c r="B20" s="6">
        <v>0</v>
      </c>
      <c r="C20" s="6">
        <v>244032</v>
      </c>
      <c r="D20" s="6">
        <v>244032</v>
      </c>
      <c r="E20" s="42">
        <f t="shared" si="1"/>
        <v>0</v>
      </c>
      <c r="F20" s="42">
        <f t="shared" si="0"/>
        <v>100</v>
      </c>
    </row>
    <row r="21" spans="1:6" ht="31" x14ac:dyDescent="0.35">
      <c r="A21" s="17" t="s">
        <v>100</v>
      </c>
      <c r="B21" s="6">
        <v>0</v>
      </c>
      <c r="C21" s="6">
        <v>270748</v>
      </c>
      <c r="D21" s="6">
        <v>270748</v>
      </c>
      <c r="E21" s="42">
        <f t="shared" si="1"/>
        <v>0</v>
      </c>
      <c r="F21" s="42">
        <f t="shared" si="0"/>
        <v>100</v>
      </c>
    </row>
    <row r="22" spans="1:6" ht="31" x14ac:dyDescent="0.35">
      <c r="A22" s="17" t="s">
        <v>101</v>
      </c>
      <c r="B22" s="6">
        <v>0</v>
      </c>
      <c r="C22" s="6">
        <v>396198</v>
      </c>
      <c r="D22" s="6">
        <v>396198</v>
      </c>
      <c r="E22" s="42">
        <f t="shared" si="1"/>
        <v>0</v>
      </c>
      <c r="F22" s="42">
        <f t="shared" si="0"/>
        <v>100</v>
      </c>
    </row>
    <row r="23" spans="1:6" ht="31" x14ac:dyDescent="0.35">
      <c r="A23" s="17" t="s">
        <v>102</v>
      </c>
      <c r="B23" s="6">
        <v>0</v>
      </c>
      <c r="C23" s="6">
        <v>2168684.84</v>
      </c>
      <c r="D23" s="6">
        <v>2168684.84</v>
      </c>
      <c r="E23" s="42">
        <f t="shared" si="1"/>
        <v>0</v>
      </c>
      <c r="F23" s="42">
        <f t="shared" si="0"/>
        <v>100</v>
      </c>
    </row>
    <row r="24" spans="1:6" ht="31" x14ac:dyDescent="0.35">
      <c r="A24" s="17" t="s">
        <v>103</v>
      </c>
      <c r="B24" s="6">
        <v>0</v>
      </c>
      <c r="C24" s="6">
        <v>870890.05</v>
      </c>
      <c r="D24" s="6">
        <v>870890.05</v>
      </c>
      <c r="E24" s="42">
        <f t="shared" si="1"/>
        <v>0</v>
      </c>
      <c r="F24" s="42">
        <f t="shared" si="0"/>
        <v>100</v>
      </c>
    </row>
    <row r="25" spans="1:6" ht="31" x14ac:dyDescent="0.35">
      <c r="A25" s="17" t="s">
        <v>104</v>
      </c>
      <c r="B25" s="6">
        <v>0</v>
      </c>
      <c r="C25" s="6">
        <v>1005111.17</v>
      </c>
      <c r="D25" s="6">
        <v>1005111.17</v>
      </c>
      <c r="E25" s="42">
        <f t="shared" si="1"/>
        <v>0</v>
      </c>
      <c r="F25" s="42">
        <f t="shared" si="0"/>
        <v>100</v>
      </c>
    </row>
    <row r="26" spans="1:6" ht="31" x14ac:dyDescent="0.35">
      <c r="A26" s="17" t="s">
        <v>105</v>
      </c>
      <c r="B26" s="6">
        <v>0</v>
      </c>
      <c r="C26" s="6">
        <v>753351.17999999993</v>
      </c>
      <c r="D26" s="6">
        <v>753351.18</v>
      </c>
      <c r="E26" s="42">
        <f t="shared" si="1"/>
        <v>0</v>
      </c>
      <c r="F26" s="42">
        <f t="shared" si="0"/>
        <v>100.00000000000003</v>
      </c>
    </row>
    <row r="27" spans="1:6" ht="31" x14ac:dyDescent="0.35">
      <c r="A27" s="17" t="s">
        <v>106</v>
      </c>
      <c r="B27" s="6">
        <v>0</v>
      </c>
      <c r="C27" s="6">
        <v>887874.75</v>
      </c>
      <c r="D27" s="6">
        <v>887874.75</v>
      </c>
      <c r="E27" s="42">
        <f t="shared" si="1"/>
        <v>0</v>
      </c>
      <c r="F27" s="42">
        <f t="shared" si="0"/>
        <v>100</v>
      </c>
    </row>
    <row r="28" spans="1:6" ht="31" x14ac:dyDescent="0.35">
      <c r="A28" s="17" t="s">
        <v>107</v>
      </c>
      <c r="B28" s="6">
        <v>0</v>
      </c>
      <c r="C28" s="6">
        <v>276450</v>
      </c>
      <c r="D28" s="6">
        <v>276450</v>
      </c>
      <c r="E28" s="42">
        <f t="shared" si="1"/>
        <v>0</v>
      </c>
      <c r="F28" s="42">
        <f t="shared" si="0"/>
        <v>100</v>
      </c>
    </row>
    <row r="29" spans="1:6" ht="31" x14ac:dyDescent="0.35">
      <c r="A29" s="17" t="s">
        <v>108</v>
      </c>
      <c r="B29" s="6">
        <v>0</v>
      </c>
      <c r="C29" s="6">
        <v>940405</v>
      </c>
      <c r="D29" s="6">
        <v>940405</v>
      </c>
      <c r="E29" s="42">
        <f t="shared" si="1"/>
        <v>0</v>
      </c>
      <c r="F29" s="42">
        <f t="shared" si="0"/>
        <v>100</v>
      </c>
    </row>
    <row r="30" spans="1:6" ht="15.5" x14ac:dyDescent="0.35">
      <c r="A30" s="17" t="s">
        <v>109</v>
      </c>
      <c r="B30" s="6">
        <v>0</v>
      </c>
      <c r="C30" s="6">
        <v>2313092.84</v>
      </c>
      <c r="D30" s="6">
        <v>2313092.84</v>
      </c>
      <c r="E30" s="42">
        <f t="shared" si="1"/>
        <v>0</v>
      </c>
      <c r="F30" s="42">
        <f t="shared" si="0"/>
        <v>100</v>
      </c>
    </row>
    <row r="31" spans="1:6" ht="31" x14ac:dyDescent="0.35">
      <c r="A31" s="17" t="s">
        <v>110</v>
      </c>
      <c r="B31" s="6">
        <v>0</v>
      </c>
      <c r="C31" s="6">
        <v>377473.95</v>
      </c>
      <c r="D31" s="6">
        <v>377473.95</v>
      </c>
      <c r="E31" s="42">
        <f t="shared" si="1"/>
        <v>0</v>
      </c>
      <c r="F31" s="42">
        <f t="shared" si="0"/>
        <v>100</v>
      </c>
    </row>
    <row r="32" spans="1:6" ht="31" x14ac:dyDescent="0.35">
      <c r="A32" s="17" t="s">
        <v>111</v>
      </c>
      <c r="B32" s="6">
        <v>0</v>
      </c>
      <c r="C32" s="6">
        <v>798000</v>
      </c>
      <c r="D32" s="6">
        <v>798000</v>
      </c>
      <c r="E32" s="42">
        <f t="shared" si="1"/>
        <v>0</v>
      </c>
      <c r="F32" s="42">
        <f t="shared" si="0"/>
        <v>100</v>
      </c>
    </row>
    <row r="33" spans="1:6" ht="31" x14ac:dyDescent="0.35">
      <c r="A33" s="17" t="s">
        <v>112</v>
      </c>
      <c r="B33" s="6">
        <v>0</v>
      </c>
      <c r="C33" s="6">
        <v>89600</v>
      </c>
      <c r="D33" s="6">
        <v>89600</v>
      </c>
      <c r="E33" s="42">
        <f t="shared" si="1"/>
        <v>0</v>
      </c>
      <c r="F33" s="42">
        <f t="shared" si="0"/>
        <v>100</v>
      </c>
    </row>
    <row r="34" spans="1:6" ht="31" x14ac:dyDescent="0.35">
      <c r="A34" s="17" t="s">
        <v>113</v>
      </c>
      <c r="B34" s="6">
        <v>0</v>
      </c>
      <c r="C34" s="6">
        <v>85323</v>
      </c>
      <c r="D34" s="6">
        <v>85323</v>
      </c>
      <c r="E34" s="42">
        <f t="shared" si="1"/>
        <v>0</v>
      </c>
      <c r="F34" s="42">
        <f t="shared" si="0"/>
        <v>100</v>
      </c>
    </row>
    <row r="35" spans="1:6" ht="31" x14ac:dyDescent="0.35">
      <c r="A35" s="17" t="s">
        <v>114</v>
      </c>
      <c r="B35" s="6">
        <v>0</v>
      </c>
      <c r="C35" s="6">
        <v>536023.37</v>
      </c>
      <c r="D35" s="6">
        <v>536023.37</v>
      </c>
      <c r="E35" s="42">
        <f t="shared" si="1"/>
        <v>0</v>
      </c>
      <c r="F35" s="42">
        <f t="shared" si="0"/>
        <v>100</v>
      </c>
    </row>
    <row r="36" spans="1:6" ht="31" x14ac:dyDescent="0.35">
      <c r="A36" s="5" t="s">
        <v>115</v>
      </c>
      <c r="B36" s="6">
        <v>0</v>
      </c>
      <c r="C36" s="6">
        <v>892487</v>
      </c>
      <c r="D36" s="6">
        <v>892487</v>
      </c>
      <c r="E36" s="42">
        <f t="shared" si="1"/>
        <v>0</v>
      </c>
      <c r="F36" s="42">
        <f>IF(C36&gt;0,D36/C36*100,0)</f>
        <v>100</v>
      </c>
    </row>
    <row r="37" spans="1:6" ht="31" x14ac:dyDescent="0.35">
      <c r="A37" s="5" t="s">
        <v>116</v>
      </c>
      <c r="B37" s="6">
        <v>0</v>
      </c>
      <c r="C37" s="6">
        <v>775617.5</v>
      </c>
      <c r="D37" s="6">
        <v>775617.5</v>
      </c>
      <c r="E37" s="42">
        <f t="shared" ref="E37:E91" si="2">IF(B37&gt;0,D37/B37*100,0)</f>
        <v>0</v>
      </c>
      <c r="F37" s="42">
        <f t="shared" ref="F37:F91" si="3">IF(C37&gt;0,D37/C37*100,0)</f>
        <v>100</v>
      </c>
    </row>
    <row r="38" spans="1:6" ht="31" x14ac:dyDescent="0.35">
      <c r="A38" s="5" t="s">
        <v>406</v>
      </c>
      <c r="B38" s="6">
        <v>0</v>
      </c>
      <c r="C38" s="6">
        <v>884070</v>
      </c>
      <c r="D38" s="6">
        <v>880653.39</v>
      </c>
      <c r="E38" s="42">
        <f t="shared" si="2"/>
        <v>0</v>
      </c>
      <c r="F38" s="42">
        <f t="shared" si="3"/>
        <v>99.613536258441073</v>
      </c>
    </row>
    <row r="39" spans="1:6" ht="31" x14ac:dyDescent="0.35">
      <c r="A39" s="5" t="s">
        <v>60</v>
      </c>
      <c r="B39" s="6">
        <v>0</v>
      </c>
      <c r="C39" s="6">
        <v>892620</v>
      </c>
      <c r="D39" s="6">
        <v>892620</v>
      </c>
      <c r="E39" s="42">
        <f t="shared" si="2"/>
        <v>0</v>
      </c>
      <c r="F39" s="42">
        <f t="shared" si="3"/>
        <v>100</v>
      </c>
    </row>
    <row r="40" spans="1:6" ht="31" x14ac:dyDescent="0.35">
      <c r="A40" s="5" t="s">
        <v>62</v>
      </c>
      <c r="B40" s="6">
        <v>0</v>
      </c>
      <c r="C40" s="6">
        <v>2513952</v>
      </c>
      <c r="D40" s="7">
        <v>2513952</v>
      </c>
      <c r="E40" s="42">
        <f t="shared" si="2"/>
        <v>0</v>
      </c>
      <c r="F40" s="42">
        <f t="shared" si="3"/>
        <v>100</v>
      </c>
    </row>
    <row r="41" spans="1:6" ht="31" x14ac:dyDescent="0.35">
      <c r="A41" s="5" t="s">
        <v>117</v>
      </c>
      <c r="B41" s="6">
        <v>0</v>
      </c>
      <c r="C41" s="6">
        <v>267754</v>
      </c>
      <c r="D41" s="7">
        <v>267754</v>
      </c>
      <c r="E41" s="42">
        <f t="shared" si="2"/>
        <v>0</v>
      </c>
      <c r="F41" s="42">
        <f t="shared" si="3"/>
        <v>100</v>
      </c>
    </row>
    <row r="42" spans="1:6" ht="31" x14ac:dyDescent="0.35">
      <c r="A42" s="5" t="s">
        <v>41</v>
      </c>
      <c r="B42" s="6">
        <v>0</v>
      </c>
      <c r="C42" s="6">
        <v>3327850</v>
      </c>
      <c r="D42" s="6">
        <v>3327850</v>
      </c>
      <c r="E42" s="42">
        <f t="shared" si="2"/>
        <v>0</v>
      </c>
      <c r="F42" s="42">
        <f t="shared" si="3"/>
        <v>100</v>
      </c>
    </row>
    <row r="43" spans="1:6" ht="31" x14ac:dyDescent="0.35">
      <c r="A43" s="5" t="s">
        <v>118</v>
      </c>
      <c r="B43" s="6">
        <v>0</v>
      </c>
      <c r="C43" s="6">
        <v>49875</v>
      </c>
      <c r="D43" s="7">
        <v>49875</v>
      </c>
      <c r="E43" s="42">
        <f t="shared" si="2"/>
        <v>0</v>
      </c>
      <c r="F43" s="42">
        <f t="shared" si="3"/>
        <v>100</v>
      </c>
    </row>
    <row r="44" spans="1:6" ht="31" x14ac:dyDescent="0.35">
      <c r="A44" s="5" t="s">
        <v>119</v>
      </c>
      <c r="B44" s="6">
        <v>0</v>
      </c>
      <c r="C44" s="6">
        <v>109630</v>
      </c>
      <c r="D44" s="6">
        <v>109630</v>
      </c>
      <c r="E44" s="42">
        <f t="shared" si="2"/>
        <v>0</v>
      </c>
      <c r="F44" s="42">
        <f t="shared" si="3"/>
        <v>100</v>
      </c>
    </row>
    <row r="45" spans="1:6" ht="15.5" x14ac:dyDescent="0.35">
      <c r="A45" s="5" t="s">
        <v>120</v>
      </c>
      <c r="B45" s="6">
        <v>0</v>
      </c>
      <c r="C45" s="6">
        <v>1422055.74</v>
      </c>
      <c r="D45" s="6">
        <v>1422055.74</v>
      </c>
      <c r="E45" s="42">
        <f t="shared" si="2"/>
        <v>0</v>
      </c>
      <c r="F45" s="42">
        <f t="shared" si="3"/>
        <v>100</v>
      </c>
    </row>
    <row r="46" spans="1:6" ht="31" x14ac:dyDescent="0.35">
      <c r="A46" s="5" t="s">
        <v>121</v>
      </c>
      <c r="B46" s="6">
        <v>0</v>
      </c>
      <c r="C46" s="6">
        <v>435265</v>
      </c>
      <c r="D46" s="6">
        <v>435265</v>
      </c>
      <c r="E46" s="42">
        <f t="shared" si="2"/>
        <v>0</v>
      </c>
      <c r="F46" s="42">
        <f t="shared" si="3"/>
        <v>100</v>
      </c>
    </row>
    <row r="47" spans="1:6" ht="31" x14ac:dyDescent="0.35">
      <c r="A47" s="5" t="s">
        <v>122</v>
      </c>
      <c r="B47" s="6">
        <v>0</v>
      </c>
      <c r="C47" s="6">
        <v>227841</v>
      </c>
      <c r="D47" s="6">
        <v>227841</v>
      </c>
      <c r="E47" s="42">
        <f t="shared" si="2"/>
        <v>0</v>
      </c>
      <c r="F47" s="42">
        <f t="shared" si="3"/>
        <v>100</v>
      </c>
    </row>
    <row r="48" spans="1:6" ht="31" x14ac:dyDescent="0.35">
      <c r="A48" s="5" t="s">
        <v>65</v>
      </c>
      <c r="B48" s="6">
        <v>0</v>
      </c>
      <c r="C48" s="6">
        <v>636656.28</v>
      </c>
      <c r="D48" s="6">
        <v>636656.28</v>
      </c>
      <c r="E48" s="42">
        <f t="shared" si="2"/>
        <v>0</v>
      </c>
      <c r="F48" s="42">
        <f t="shared" si="3"/>
        <v>100</v>
      </c>
    </row>
    <row r="49" spans="1:6" ht="31" x14ac:dyDescent="0.35">
      <c r="A49" s="5" t="s">
        <v>123</v>
      </c>
      <c r="B49" s="6">
        <v>0</v>
      </c>
      <c r="C49" s="6">
        <v>177848</v>
      </c>
      <c r="D49" s="6">
        <v>177848</v>
      </c>
      <c r="E49" s="42">
        <f t="shared" si="2"/>
        <v>0</v>
      </c>
      <c r="F49" s="42">
        <f t="shared" si="3"/>
        <v>100</v>
      </c>
    </row>
    <row r="50" spans="1:6" ht="31" x14ac:dyDescent="0.35">
      <c r="A50" s="5" t="s">
        <v>66</v>
      </c>
      <c r="B50" s="6">
        <v>0</v>
      </c>
      <c r="C50" s="6">
        <v>571728.51</v>
      </c>
      <c r="D50" s="6">
        <v>571728.51</v>
      </c>
      <c r="E50" s="42">
        <f t="shared" si="2"/>
        <v>0</v>
      </c>
      <c r="F50" s="42">
        <f t="shared" si="3"/>
        <v>100</v>
      </c>
    </row>
    <row r="51" spans="1:6" ht="31" x14ac:dyDescent="0.35">
      <c r="A51" s="5" t="s">
        <v>124</v>
      </c>
      <c r="B51" s="6">
        <v>0</v>
      </c>
      <c r="C51" s="6">
        <v>751690</v>
      </c>
      <c r="D51" s="6">
        <v>751690</v>
      </c>
      <c r="E51" s="42">
        <f t="shared" si="2"/>
        <v>0</v>
      </c>
      <c r="F51" s="42">
        <f t="shared" si="3"/>
        <v>100</v>
      </c>
    </row>
    <row r="52" spans="1:6" ht="31" x14ac:dyDescent="0.35">
      <c r="A52" s="5" t="s">
        <v>67</v>
      </c>
      <c r="B52" s="6">
        <v>0</v>
      </c>
      <c r="C52" s="6">
        <v>314381</v>
      </c>
      <c r="D52" s="6">
        <v>314381</v>
      </c>
      <c r="E52" s="42">
        <f t="shared" si="2"/>
        <v>0</v>
      </c>
      <c r="F52" s="42">
        <f t="shared" si="3"/>
        <v>100</v>
      </c>
    </row>
    <row r="53" spans="1:6" ht="31" x14ac:dyDescent="0.35">
      <c r="A53" s="5" t="s">
        <v>125</v>
      </c>
      <c r="B53" s="6">
        <v>0</v>
      </c>
      <c r="C53" s="6">
        <v>1395495</v>
      </c>
      <c r="D53" s="6">
        <v>1393941.86</v>
      </c>
      <c r="E53" s="42">
        <f t="shared" si="2"/>
        <v>0</v>
      </c>
      <c r="F53" s="42">
        <f t="shared" si="3"/>
        <v>99.888703291663532</v>
      </c>
    </row>
    <row r="54" spans="1:6" ht="31" x14ac:dyDescent="0.35">
      <c r="A54" s="5" t="s">
        <v>126</v>
      </c>
      <c r="B54" s="6">
        <v>0</v>
      </c>
      <c r="C54" s="6">
        <v>267279</v>
      </c>
      <c r="D54" s="6">
        <v>267279</v>
      </c>
      <c r="E54" s="42">
        <f t="shared" si="2"/>
        <v>0</v>
      </c>
      <c r="F54" s="42">
        <f t="shared" si="3"/>
        <v>100</v>
      </c>
    </row>
    <row r="55" spans="1:6" ht="31" x14ac:dyDescent="0.35">
      <c r="A55" s="5" t="s">
        <v>127</v>
      </c>
      <c r="B55" s="6">
        <v>0</v>
      </c>
      <c r="C55" s="6">
        <v>525704</v>
      </c>
      <c r="D55" s="6">
        <v>525703.9800000001</v>
      </c>
      <c r="E55" s="42">
        <f t="shared" si="2"/>
        <v>0</v>
      </c>
      <c r="F55" s="42">
        <f t="shared" si="3"/>
        <v>99.999996195577751</v>
      </c>
    </row>
    <row r="56" spans="1:6" ht="31" x14ac:dyDescent="0.35">
      <c r="A56" s="5" t="s">
        <v>128</v>
      </c>
      <c r="B56" s="6">
        <v>0</v>
      </c>
      <c r="C56" s="6">
        <v>252096</v>
      </c>
      <c r="D56" s="6">
        <v>252096</v>
      </c>
      <c r="E56" s="42">
        <f t="shared" si="2"/>
        <v>0</v>
      </c>
      <c r="F56" s="42">
        <f t="shared" si="3"/>
        <v>100</v>
      </c>
    </row>
    <row r="57" spans="1:6" ht="31" x14ac:dyDescent="0.35">
      <c r="A57" s="5" t="s">
        <v>129</v>
      </c>
      <c r="B57" s="6">
        <v>0</v>
      </c>
      <c r="C57" s="6">
        <v>215894</v>
      </c>
      <c r="D57" s="6">
        <v>215894</v>
      </c>
      <c r="E57" s="42">
        <f t="shared" si="2"/>
        <v>0</v>
      </c>
      <c r="F57" s="42">
        <f t="shared" si="3"/>
        <v>100</v>
      </c>
    </row>
    <row r="58" spans="1:6" ht="31" x14ac:dyDescent="0.35">
      <c r="A58" s="5" t="s">
        <v>130</v>
      </c>
      <c r="B58" s="6">
        <v>0</v>
      </c>
      <c r="C58" s="6">
        <v>146300</v>
      </c>
      <c r="D58" s="6">
        <v>146300</v>
      </c>
      <c r="E58" s="42">
        <f t="shared" si="2"/>
        <v>0</v>
      </c>
      <c r="F58" s="42">
        <f t="shared" si="3"/>
        <v>100</v>
      </c>
    </row>
    <row r="59" spans="1:6" ht="31" x14ac:dyDescent="0.35">
      <c r="A59" s="5" t="s">
        <v>131</v>
      </c>
      <c r="B59" s="6">
        <v>0</v>
      </c>
      <c r="C59" s="6">
        <v>267543</v>
      </c>
      <c r="D59" s="6">
        <v>267543</v>
      </c>
      <c r="E59" s="42">
        <f t="shared" si="2"/>
        <v>0</v>
      </c>
      <c r="F59" s="42">
        <f t="shared" si="3"/>
        <v>100</v>
      </c>
    </row>
    <row r="60" spans="1:6" ht="31" x14ac:dyDescent="0.35">
      <c r="A60" s="5" t="s">
        <v>132</v>
      </c>
      <c r="B60" s="6">
        <v>0</v>
      </c>
      <c r="C60" s="6">
        <v>328624</v>
      </c>
      <c r="D60" s="6">
        <v>328624</v>
      </c>
      <c r="E60" s="42">
        <f t="shared" si="2"/>
        <v>0</v>
      </c>
      <c r="F60" s="42">
        <f t="shared" si="3"/>
        <v>100</v>
      </c>
    </row>
    <row r="61" spans="1:6" ht="31" x14ac:dyDescent="0.35">
      <c r="A61" s="5" t="s">
        <v>133</v>
      </c>
      <c r="B61" s="6">
        <v>0</v>
      </c>
      <c r="C61" s="6">
        <v>370500</v>
      </c>
      <c r="D61" s="6">
        <v>354673.89</v>
      </c>
      <c r="E61" s="42">
        <f t="shared" si="2"/>
        <v>0</v>
      </c>
      <c r="F61" s="42">
        <f t="shared" si="3"/>
        <v>95.728445344129554</v>
      </c>
    </row>
    <row r="62" spans="1:6" ht="15.5" x14ac:dyDescent="0.35">
      <c r="A62" s="5" t="s">
        <v>134</v>
      </c>
      <c r="B62" s="6">
        <v>0</v>
      </c>
      <c r="C62" s="6">
        <v>823658</v>
      </c>
      <c r="D62" s="6">
        <v>823658</v>
      </c>
      <c r="E62" s="42">
        <f t="shared" si="2"/>
        <v>0</v>
      </c>
      <c r="F62" s="42">
        <f t="shared" si="3"/>
        <v>100</v>
      </c>
    </row>
    <row r="63" spans="1:6" ht="31" x14ac:dyDescent="0.35">
      <c r="A63" s="5" t="s">
        <v>184</v>
      </c>
      <c r="B63" s="6">
        <v>0</v>
      </c>
      <c r="C63" s="6">
        <v>324900</v>
      </c>
      <c r="D63" s="6">
        <v>324900</v>
      </c>
      <c r="E63" s="42"/>
      <c r="F63" s="42"/>
    </row>
    <row r="64" spans="1:6" ht="31" x14ac:dyDescent="0.35">
      <c r="A64" s="5" t="s">
        <v>135</v>
      </c>
      <c r="B64" s="6">
        <v>0</v>
      </c>
      <c r="C64" s="6">
        <v>68400</v>
      </c>
      <c r="D64" s="6">
        <v>68400</v>
      </c>
      <c r="E64" s="42">
        <f t="shared" si="2"/>
        <v>0</v>
      </c>
      <c r="F64" s="42">
        <f t="shared" si="3"/>
        <v>100</v>
      </c>
    </row>
    <row r="65" spans="1:6" ht="31" x14ac:dyDescent="0.35">
      <c r="A65" s="5" t="s">
        <v>136</v>
      </c>
      <c r="B65" s="6">
        <v>0</v>
      </c>
      <c r="C65" s="6">
        <v>372590</v>
      </c>
      <c r="D65" s="6">
        <v>372590</v>
      </c>
      <c r="E65" s="42">
        <f t="shared" si="2"/>
        <v>0</v>
      </c>
      <c r="F65" s="42">
        <f t="shared" si="3"/>
        <v>100</v>
      </c>
    </row>
    <row r="66" spans="1:6" ht="31" x14ac:dyDescent="0.35">
      <c r="A66" s="5" t="s">
        <v>137</v>
      </c>
      <c r="B66" s="6">
        <v>0</v>
      </c>
      <c r="C66" s="6">
        <v>267235</v>
      </c>
      <c r="D66" s="6">
        <v>267235</v>
      </c>
      <c r="E66" s="42">
        <f t="shared" si="2"/>
        <v>0</v>
      </c>
      <c r="F66" s="42">
        <f t="shared" si="3"/>
        <v>100</v>
      </c>
    </row>
    <row r="67" spans="1:6" ht="31" x14ac:dyDescent="0.35">
      <c r="A67" s="5" t="s">
        <v>138</v>
      </c>
      <c r="B67" s="6">
        <v>0</v>
      </c>
      <c r="C67" s="6">
        <v>2205941.29</v>
      </c>
      <c r="D67" s="6">
        <v>2205941.29</v>
      </c>
      <c r="E67" s="42">
        <f t="shared" si="2"/>
        <v>0</v>
      </c>
      <c r="F67" s="42">
        <f t="shared" si="3"/>
        <v>100</v>
      </c>
    </row>
    <row r="68" spans="1:6" ht="31" x14ac:dyDescent="0.35">
      <c r="A68" s="5" t="s">
        <v>139</v>
      </c>
      <c r="B68" s="6">
        <v>0</v>
      </c>
      <c r="C68" s="6">
        <v>815961</v>
      </c>
      <c r="D68" s="6">
        <v>741833.09</v>
      </c>
      <c r="E68" s="42">
        <f t="shared" si="2"/>
        <v>0</v>
      </c>
      <c r="F68" s="42">
        <f t="shared" si="3"/>
        <v>90.915263106937701</v>
      </c>
    </row>
    <row r="69" spans="1:6" ht="31" x14ac:dyDescent="0.35">
      <c r="A69" s="5" t="s">
        <v>140</v>
      </c>
      <c r="B69" s="6">
        <v>0</v>
      </c>
      <c r="C69" s="6">
        <v>479723.39</v>
      </c>
      <c r="D69" s="6">
        <v>479723.39</v>
      </c>
      <c r="E69" s="42">
        <f t="shared" si="2"/>
        <v>0</v>
      </c>
      <c r="F69" s="42">
        <f t="shared" si="3"/>
        <v>100</v>
      </c>
    </row>
    <row r="70" spans="1:6" ht="31" x14ac:dyDescent="0.35">
      <c r="A70" s="5" t="s">
        <v>141</v>
      </c>
      <c r="B70" s="6">
        <v>0</v>
      </c>
      <c r="C70" s="6">
        <v>893000</v>
      </c>
      <c r="D70" s="6">
        <v>892999.99</v>
      </c>
      <c r="E70" s="42">
        <f t="shared" si="2"/>
        <v>0</v>
      </c>
      <c r="F70" s="42">
        <f t="shared" si="3"/>
        <v>99.999998880179177</v>
      </c>
    </row>
    <row r="71" spans="1:6" ht="31" x14ac:dyDescent="0.35">
      <c r="A71" s="5" t="s">
        <v>142</v>
      </c>
      <c r="B71" s="6">
        <v>0</v>
      </c>
      <c r="C71" s="6">
        <v>567055</v>
      </c>
      <c r="D71" s="6">
        <v>567055</v>
      </c>
      <c r="E71" s="42">
        <f t="shared" si="2"/>
        <v>0</v>
      </c>
      <c r="F71" s="42">
        <f t="shared" si="3"/>
        <v>100</v>
      </c>
    </row>
    <row r="72" spans="1:6" ht="31" x14ac:dyDescent="0.35">
      <c r="A72" s="5" t="s">
        <v>143</v>
      </c>
      <c r="B72" s="6">
        <v>0</v>
      </c>
      <c r="C72" s="6">
        <v>202889.44</v>
      </c>
      <c r="D72" s="6">
        <v>202889.44</v>
      </c>
      <c r="E72" s="42">
        <f t="shared" si="2"/>
        <v>0</v>
      </c>
      <c r="F72" s="42">
        <f t="shared" si="3"/>
        <v>100</v>
      </c>
    </row>
    <row r="73" spans="1:6" ht="31" x14ac:dyDescent="0.35">
      <c r="A73" s="5" t="s">
        <v>144</v>
      </c>
      <c r="B73" s="6">
        <v>0</v>
      </c>
      <c r="C73" s="6">
        <v>692016</v>
      </c>
      <c r="D73" s="6">
        <v>691572.82</v>
      </c>
      <c r="E73" s="42">
        <f t="shared" si="2"/>
        <v>0</v>
      </c>
      <c r="F73" s="42">
        <f t="shared" si="3"/>
        <v>99.935958128135766</v>
      </c>
    </row>
    <row r="74" spans="1:6" ht="31" x14ac:dyDescent="0.35">
      <c r="A74" s="5" t="s">
        <v>145</v>
      </c>
      <c r="B74" s="6">
        <v>0</v>
      </c>
      <c r="C74" s="6">
        <v>62510</v>
      </c>
      <c r="D74" s="6">
        <v>62510</v>
      </c>
      <c r="E74" s="42">
        <f t="shared" si="2"/>
        <v>0</v>
      </c>
      <c r="F74" s="42">
        <f t="shared" si="3"/>
        <v>100</v>
      </c>
    </row>
    <row r="75" spans="1:6" ht="31" x14ac:dyDescent="0.35">
      <c r="A75" s="5" t="s">
        <v>146</v>
      </c>
      <c r="B75" s="6">
        <v>0</v>
      </c>
      <c r="C75" s="6">
        <v>2224245.33</v>
      </c>
      <c r="D75" s="6">
        <v>2224245.33</v>
      </c>
      <c r="E75" s="42">
        <f t="shared" si="2"/>
        <v>0</v>
      </c>
      <c r="F75" s="42">
        <f t="shared" si="3"/>
        <v>100</v>
      </c>
    </row>
    <row r="76" spans="1:6" ht="31" x14ac:dyDescent="0.35">
      <c r="A76" s="5" t="s">
        <v>147</v>
      </c>
      <c r="B76" s="6">
        <v>0</v>
      </c>
      <c r="C76" s="6">
        <v>259719</v>
      </c>
      <c r="D76" s="6">
        <v>259719</v>
      </c>
      <c r="E76" s="42">
        <f t="shared" si="2"/>
        <v>0</v>
      </c>
      <c r="F76" s="42">
        <f t="shared" si="3"/>
        <v>100</v>
      </c>
    </row>
    <row r="77" spans="1:6" ht="31" x14ac:dyDescent="0.35">
      <c r="A77" s="5" t="s">
        <v>148</v>
      </c>
      <c r="B77" s="6">
        <v>0</v>
      </c>
      <c r="C77" s="6">
        <v>90160</v>
      </c>
      <c r="D77" s="6">
        <v>90160</v>
      </c>
      <c r="E77" s="42">
        <f t="shared" si="2"/>
        <v>0</v>
      </c>
      <c r="F77" s="42">
        <f t="shared" si="3"/>
        <v>100</v>
      </c>
    </row>
    <row r="78" spans="1:6" ht="31" x14ac:dyDescent="0.35">
      <c r="A78" s="5" t="s">
        <v>149</v>
      </c>
      <c r="B78" s="6">
        <v>0</v>
      </c>
      <c r="C78" s="6">
        <v>149109</v>
      </c>
      <c r="D78" s="6">
        <v>149109</v>
      </c>
      <c r="E78" s="42">
        <f t="shared" si="2"/>
        <v>0</v>
      </c>
      <c r="F78" s="42">
        <f t="shared" si="3"/>
        <v>100</v>
      </c>
    </row>
    <row r="79" spans="1:6" ht="31" x14ac:dyDescent="0.35">
      <c r="A79" s="5" t="s">
        <v>150</v>
      </c>
      <c r="B79" s="6">
        <v>0</v>
      </c>
      <c r="C79" s="6">
        <v>450775</v>
      </c>
      <c r="D79" s="6">
        <v>450775</v>
      </c>
      <c r="E79" s="42">
        <f t="shared" si="2"/>
        <v>0</v>
      </c>
      <c r="F79" s="42">
        <f t="shared" si="3"/>
        <v>100</v>
      </c>
    </row>
    <row r="80" spans="1:6" ht="31" x14ac:dyDescent="0.35">
      <c r="A80" s="5" t="s">
        <v>151</v>
      </c>
      <c r="B80" s="6">
        <v>0</v>
      </c>
      <c r="C80" s="6">
        <v>304846</v>
      </c>
      <c r="D80" s="6">
        <v>304846</v>
      </c>
      <c r="E80" s="42">
        <f t="shared" si="2"/>
        <v>0</v>
      </c>
      <c r="F80" s="42">
        <f t="shared" si="3"/>
        <v>100</v>
      </c>
    </row>
    <row r="81" spans="1:6" ht="31" x14ac:dyDescent="0.35">
      <c r="A81" s="5" t="s">
        <v>152</v>
      </c>
      <c r="B81" s="6">
        <v>0</v>
      </c>
      <c r="C81" s="6">
        <v>893000</v>
      </c>
      <c r="D81" s="6">
        <v>893000</v>
      </c>
      <c r="E81" s="42">
        <f t="shared" si="2"/>
        <v>0</v>
      </c>
      <c r="F81" s="42">
        <f t="shared" si="3"/>
        <v>100</v>
      </c>
    </row>
    <row r="82" spans="1:6" ht="31" x14ac:dyDescent="0.35">
      <c r="A82" s="5" t="s">
        <v>153</v>
      </c>
      <c r="B82" s="6">
        <v>0</v>
      </c>
      <c r="C82" s="6">
        <v>2227800</v>
      </c>
      <c r="D82" s="6">
        <v>2227800</v>
      </c>
      <c r="E82" s="42">
        <f t="shared" si="2"/>
        <v>0</v>
      </c>
      <c r="F82" s="42">
        <f t="shared" si="3"/>
        <v>100</v>
      </c>
    </row>
    <row r="83" spans="1:6" ht="31" x14ac:dyDescent="0.35">
      <c r="A83" s="5" t="s">
        <v>154</v>
      </c>
      <c r="B83" s="6">
        <v>0</v>
      </c>
      <c r="C83" s="6">
        <v>270750</v>
      </c>
      <c r="D83" s="6">
        <v>270750</v>
      </c>
      <c r="E83" s="42">
        <f t="shared" si="2"/>
        <v>0</v>
      </c>
      <c r="F83" s="42">
        <f t="shared" si="3"/>
        <v>100</v>
      </c>
    </row>
    <row r="84" spans="1:6" ht="31" x14ac:dyDescent="0.35">
      <c r="A84" s="5" t="s">
        <v>155</v>
      </c>
      <c r="B84" s="6">
        <v>0</v>
      </c>
      <c r="C84" s="6">
        <v>1876775.96</v>
      </c>
      <c r="D84" s="6">
        <v>1876775.96</v>
      </c>
      <c r="E84" s="42">
        <f t="shared" si="2"/>
        <v>0</v>
      </c>
      <c r="F84" s="42">
        <f t="shared" si="3"/>
        <v>100</v>
      </c>
    </row>
    <row r="85" spans="1:6" ht="31" x14ac:dyDescent="0.35">
      <c r="A85" s="5" t="s">
        <v>156</v>
      </c>
      <c r="B85" s="6">
        <v>0</v>
      </c>
      <c r="C85" s="6">
        <v>3241630.03</v>
      </c>
      <c r="D85" s="6">
        <v>3241630.0300000003</v>
      </c>
      <c r="E85" s="42">
        <f t="shared" si="2"/>
        <v>0</v>
      </c>
      <c r="F85" s="42">
        <f t="shared" si="3"/>
        <v>100.00000000000003</v>
      </c>
    </row>
    <row r="86" spans="1:6" ht="31" x14ac:dyDescent="0.35">
      <c r="A86" s="5" t="s">
        <v>157</v>
      </c>
      <c r="B86" s="6">
        <v>0</v>
      </c>
      <c r="C86" s="6">
        <v>2208750</v>
      </c>
      <c r="D86" s="6">
        <v>2208750</v>
      </c>
      <c r="E86" s="42">
        <f t="shared" si="2"/>
        <v>0</v>
      </c>
      <c r="F86" s="42">
        <f t="shared" si="3"/>
        <v>100</v>
      </c>
    </row>
    <row r="87" spans="1:6" ht="31" x14ac:dyDescent="0.35">
      <c r="A87" s="5" t="s">
        <v>158</v>
      </c>
      <c r="B87" s="6">
        <v>0</v>
      </c>
      <c r="C87" s="6">
        <v>224584</v>
      </c>
      <c r="D87" s="6">
        <v>224584</v>
      </c>
      <c r="E87" s="42">
        <f t="shared" si="2"/>
        <v>0</v>
      </c>
      <c r="F87" s="42">
        <f t="shared" si="3"/>
        <v>100</v>
      </c>
    </row>
    <row r="88" spans="1:6" ht="31" x14ac:dyDescent="0.35">
      <c r="A88" s="5" t="s">
        <v>159</v>
      </c>
      <c r="B88" s="6">
        <v>0</v>
      </c>
      <c r="C88" s="6">
        <v>2162905.5299999998</v>
      </c>
      <c r="D88" s="6">
        <v>2110025.0499999998</v>
      </c>
      <c r="E88" s="42">
        <f t="shared" si="2"/>
        <v>0</v>
      </c>
      <c r="F88" s="42">
        <f t="shared" si="3"/>
        <v>97.555118368946978</v>
      </c>
    </row>
    <row r="89" spans="1:6" ht="31" x14ac:dyDescent="0.35">
      <c r="A89" s="5" t="s">
        <v>160</v>
      </c>
      <c r="B89" s="6">
        <v>0</v>
      </c>
      <c r="C89" s="6">
        <v>473069</v>
      </c>
      <c r="D89" s="6">
        <v>473069</v>
      </c>
      <c r="E89" s="42">
        <f t="shared" si="2"/>
        <v>0</v>
      </c>
      <c r="F89" s="42">
        <f t="shared" si="3"/>
        <v>100</v>
      </c>
    </row>
    <row r="90" spans="1:6" ht="15.5" x14ac:dyDescent="0.35">
      <c r="A90" s="5" t="s">
        <v>37</v>
      </c>
      <c r="B90" s="42">
        <v>100000000</v>
      </c>
      <c r="C90" s="6">
        <v>0</v>
      </c>
      <c r="D90" s="6">
        <v>0</v>
      </c>
      <c r="E90" s="42">
        <f t="shared" si="2"/>
        <v>0</v>
      </c>
      <c r="F90" s="42">
        <f t="shared" si="3"/>
        <v>0</v>
      </c>
    </row>
    <row r="91" spans="1:6" ht="15" x14ac:dyDescent="0.35">
      <c r="A91" s="10" t="s">
        <v>38</v>
      </c>
      <c r="B91" s="11">
        <f>SUM(B4:B90)</f>
        <v>100000000</v>
      </c>
      <c r="C91" s="11">
        <f>SUM(C4:C90)</f>
        <v>99900306</v>
      </c>
      <c r="D91" s="11">
        <f>SUM(D4:D90)</f>
        <v>95548672.189999983</v>
      </c>
      <c r="E91" s="46">
        <f t="shared" si="2"/>
        <v>95.548672189999991</v>
      </c>
      <c r="F91" s="46">
        <f t="shared" si="3"/>
        <v>95.644023542830766</v>
      </c>
    </row>
  </sheetData>
  <mergeCells count="2">
    <mergeCell ref="C2:E2"/>
    <mergeCell ref="A1:F1"/>
  </mergeCells>
  <pageMargins left="0.7" right="0.7"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5"/>
  <sheetViews>
    <sheetView workbookViewId="0">
      <selection activeCell="G23" sqref="G23"/>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5.5" customHeight="1" x14ac:dyDescent="0.35">
      <c r="A1" s="73" t="s">
        <v>405</v>
      </c>
      <c r="B1" s="73"/>
      <c r="C1" s="73"/>
      <c r="D1" s="73"/>
      <c r="E1" s="73"/>
      <c r="F1" s="73"/>
    </row>
    <row r="2" spans="1:7" ht="15.5" x14ac:dyDescent="0.35">
      <c r="A2" s="2" t="s">
        <v>0</v>
      </c>
      <c r="B2" s="2"/>
      <c r="C2" s="71" t="s">
        <v>1</v>
      </c>
      <c r="D2" s="71"/>
      <c r="E2" s="71"/>
    </row>
    <row r="3" spans="1:7" ht="32.25" customHeight="1" x14ac:dyDescent="0.35">
      <c r="A3" s="4" t="s">
        <v>2</v>
      </c>
      <c r="B3" s="41" t="s">
        <v>352</v>
      </c>
      <c r="C3" s="49" t="s">
        <v>355</v>
      </c>
      <c r="D3" s="49" t="s">
        <v>3</v>
      </c>
      <c r="E3" s="45" t="s">
        <v>353</v>
      </c>
      <c r="F3" s="45" t="s">
        <v>354</v>
      </c>
    </row>
    <row r="4" spans="1:7" ht="15.75" customHeight="1" x14ac:dyDescent="0.35">
      <c r="A4" s="17" t="s">
        <v>4</v>
      </c>
      <c r="B4" s="42">
        <v>51055175.57</v>
      </c>
      <c r="C4" s="6">
        <v>106239240.06999999</v>
      </c>
      <c r="D4" s="6">
        <v>24378297.130000003</v>
      </c>
      <c r="E4" s="42">
        <f>IF(B4&gt;0,D4/B4*100,0)</f>
        <v>47.748924291868818</v>
      </c>
      <c r="F4" s="42">
        <f t="shared" ref="F4:F8" si="0">IF(C4&gt;0,D4/C4*100,0)</f>
        <v>22.946603452676602</v>
      </c>
      <c r="G4" s="7"/>
    </row>
    <row r="5" spans="1:7" ht="15.75" customHeight="1" x14ac:dyDescent="0.35">
      <c r="A5" s="17" t="s">
        <v>5</v>
      </c>
      <c r="B5" s="42">
        <v>8283310.0499999998</v>
      </c>
      <c r="C5" s="6">
        <v>33163876.189999998</v>
      </c>
      <c r="D5" s="6">
        <v>3358229.1799999997</v>
      </c>
      <c r="E5" s="42">
        <f t="shared" ref="E5:E9" si="1">IF(B5&gt;0,D5/B5*100,0)</f>
        <v>40.542116131461235</v>
      </c>
      <c r="F5" s="42">
        <f t="shared" si="0"/>
        <v>10.126166075281082</v>
      </c>
      <c r="G5" s="7"/>
    </row>
    <row r="6" spans="1:7" ht="31" x14ac:dyDescent="0.35">
      <c r="A6" s="17" t="s">
        <v>169</v>
      </c>
      <c r="B6" s="42">
        <v>0</v>
      </c>
      <c r="C6" s="6">
        <v>15830392.119999999</v>
      </c>
      <c r="D6" s="6">
        <v>0</v>
      </c>
      <c r="E6" s="42">
        <f t="shared" si="1"/>
        <v>0</v>
      </c>
      <c r="F6" s="42">
        <f t="shared" si="0"/>
        <v>0</v>
      </c>
      <c r="G6" s="7"/>
    </row>
    <row r="7" spans="1:7" ht="31" x14ac:dyDescent="0.35">
      <c r="A7" s="5" t="s">
        <v>62</v>
      </c>
      <c r="B7" s="42">
        <v>0</v>
      </c>
      <c r="C7" s="6">
        <v>9755766.0299999993</v>
      </c>
      <c r="D7" s="6">
        <v>0</v>
      </c>
      <c r="E7" s="42">
        <f t="shared" si="1"/>
        <v>0</v>
      </c>
      <c r="F7" s="42">
        <f t="shared" si="0"/>
        <v>0</v>
      </c>
      <c r="G7" s="7"/>
    </row>
    <row r="8" spans="1:7" ht="31" x14ac:dyDescent="0.35">
      <c r="A8" s="17" t="s">
        <v>161</v>
      </c>
      <c r="B8" s="42">
        <v>13699801.970000001</v>
      </c>
      <c r="C8" s="16">
        <v>13699801.970000001</v>
      </c>
      <c r="D8" s="16">
        <v>12647154.9</v>
      </c>
      <c r="E8" s="42">
        <f t="shared" si="1"/>
        <v>92.316333679091855</v>
      </c>
      <c r="F8" s="42">
        <f t="shared" si="0"/>
        <v>92.316333679091855</v>
      </c>
      <c r="G8" s="7"/>
    </row>
    <row r="9" spans="1:7" ht="31" x14ac:dyDescent="0.35">
      <c r="A9" s="17" t="s">
        <v>162</v>
      </c>
      <c r="B9" s="42">
        <v>0</v>
      </c>
      <c r="C9" s="16">
        <v>6890352.9500000002</v>
      </c>
      <c r="D9" s="16">
        <v>4854854.8</v>
      </c>
      <c r="E9" s="42">
        <f t="shared" si="1"/>
        <v>0</v>
      </c>
      <c r="F9" s="42">
        <f>IF(C9&gt;0,D9/C9*100,0)</f>
        <v>70.458724469259579</v>
      </c>
      <c r="G9" s="7"/>
    </row>
    <row r="10" spans="1:7" ht="15.75" customHeight="1" x14ac:dyDescent="0.35">
      <c r="A10" s="5" t="s">
        <v>37</v>
      </c>
      <c r="B10" s="6">
        <v>0</v>
      </c>
      <c r="C10" s="6">
        <v>0</v>
      </c>
      <c r="D10" s="6">
        <v>0</v>
      </c>
      <c r="E10" s="42">
        <f t="shared" ref="E10:E11" si="2">IF(B10&gt;0,D10/B10*100,0)</f>
        <v>0</v>
      </c>
      <c r="F10" s="42">
        <f t="shared" ref="F10:F11" si="3">IF(C10&gt;0,D10/C10*100,0)</f>
        <v>0</v>
      </c>
      <c r="G10" s="7"/>
    </row>
    <row r="11" spans="1:7" ht="18" customHeight="1" x14ac:dyDescent="0.35">
      <c r="A11" s="10" t="s">
        <v>38</v>
      </c>
      <c r="B11" s="11">
        <f>SUM(B4:B10)</f>
        <v>73038287.590000004</v>
      </c>
      <c r="C11" s="11">
        <f>SUM(C4:C10)</f>
        <v>185579429.32999998</v>
      </c>
      <c r="D11" s="11">
        <f>SUM(D4:D10)</f>
        <v>45238536.009999998</v>
      </c>
      <c r="E11" s="46">
        <f t="shared" si="2"/>
        <v>61.93811150659262</v>
      </c>
      <c r="F11" s="46">
        <f t="shared" si="3"/>
        <v>24.376912987245042</v>
      </c>
    </row>
    <row r="12" spans="1:7" ht="11.25" customHeight="1" x14ac:dyDescent="0.35">
      <c r="A12" s="13"/>
      <c r="B12" s="14"/>
      <c r="C12" s="13"/>
      <c r="D12" s="13"/>
      <c r="E12" s="47"/>
      <c r="F12" s="13"/>
    </row>
    <row r="13" spans="1:7" ht="10.5" customHeight="1" x14ac:dyDescent="0.35">
      <c r="A13" s="13"/>
      <c r="B13" s="14"/>
      <c r="C13" s="13"/>
      <c r="D13" s="13"/>
      <c r="E13" s="13"/>
    </row>
    <row r="14" spans="1:7" ht="16.5" x14ac:dyDescent="0.35">
      <c r="A14" s="14"/>
      <c r="C14" s="13"/>
      <c r="D14" s="13"/>
    </row>
    <row r="15" spans="1:7" ht="16.5" x14ac:dyDescent="0.35">
      <c r="A15" s="14"/>
      <c r="C15" s="13"/>
      <c r="D15" s="72"/>
      <c r="E15" s="72"/>
    </row>
  </sheetData>
  <mergeCells count="3">
    <mergeCell ref="C2:E2"/>
    <mergeCell ref="D15:E15"/>
    <mergeCell ref="A1:F1"/>
  </mergeCell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8"/>
  <sheetViews>
    <sheetView workbookViewId="0">
      <selection activeCell="D4" sqref="D4"/>
    </sheetView>
  </sheetViews>
  <sheetFormatPr defaultColWidth="9.08984375" defaultRowHeight="12.5" x14ac:dyDescent="0.35"/>
  <cols>
    <col min="1" max="1" width="43.6328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7" s="1" customFormat="1" ht="92.5" customHeight="1" x14ac:dyDescent="0.35">
      <c r="A1" s="73" t="s">
        <v>405</v>
      </c>
      <c r="B1" s="73"/>
      <c r="C1" s="73"/>
      <c r="D1" s="73"/>
      <c r="E1" s="73"/>
      <c r="F1" s="73"/>
    </row>
    <row r="2" spans="1:7" ht="15.5" x14ac:dyDescent="0.35">
      <c r="A2" s="2" t="s">
        <v>0</v>
      </c>
      <c r="B2" s="2"/>
      <c r="C2" s="71" t="s">
        <v>1</v>
      </c>
      <c r="D2" s="71"/>
      <c r="E2" s="71"/>
    </row>
    <row r="3" spans="1:7" ht="40.5" customHeight="1" x14ac:dyDescent="0.35">
      <c r="A3" s="4" t="s">
        <v>2</v>
      </c>
      <c r="B3" s="41" t="s">
        <v>352</v>
      </c>
      <c r="C3" s="49" t="s">
        <v>355</v>
      </c>
      <c r="D3" s="49" t="s">
        <v>3</v>
      </c>
      <c r="E3" s="45" t="s">
        <v>353</v>
      </c>
      <c r="F3" s="45" t="s">
        <v>354</v>
      </c>
    </row>
    <row r="4" spans="1:7" ht="15.75" customHeight="1" x14ac:dyDescent="0.35">
      <c r="A4" s="17" t="s">
        <v>4</v>
      </c>
      <c r="B4" s="42">
        <v>515708.84</v>
      </c>
      <c r="C4" s="6">
        <v>1073123.6499999999</v>
      </c>
      <c r="D4" s="6">
        <v>246242.15000000002</v>
      </c>
      <c r="E4" s="42">
        <f>IF(B4&gt;0,D4/B4*100,0)</f>
        <v>47.748289519334207</v>
      </c>
      <c r="F4" s="42">
        <f t="shared" ref="F4:F8" si="0">IF(C4&gt;0,D4/C4*100,0)</f>
        <v>22.946297940596132</v>
      </c>
      <c r="G4" s="7"/>
    </row>
    <row r="5" spans="1:7" ht="15.75" customHeight="1" x14ac:dyDescent="0.35">
      <c r="A5" s="17" t="s">
        <v>5</v>
      </c>
      <c r="B5" s="42">
        <v>83669.8</v>
      </c>
      <c r="C5" s="6">
        <v>334988.64</v>
      </c>
      <c r="D5" s="6">
        <v>33921.51</v>
      </c>
      <c r="E5" s="42">
        <f t="shared" ref="E5:E9" si="1">IF(B5&gt;0,D5/B5*100,0)</f>
        <v>40.542119139761304</v>
      </c>
      <c r="F5" s="42">
        <f t="shared" si="0"/>
        <v>10.126167263463023</v>
      </c>
      <c r="G5" s="7"/>
    </row>
    <row r="6" spans="1:7" ht="31" x14ac:dyDescent="0.35">
      <c r="A6" s="17" t="s">
        <v>169</v>
      </c>
      <c r="B6" s="42">
        <v>0</v>
      </c>
      <c r="C6" s="6">
        <v>159902.95000000001</v>
      </c>
      <c r="D6" s="6">
        <v>0</v>
      </c>
      <c r="E6" s="42">
        <f t="shared" si="1"/>
        <v>0</v>
      </c>
      <c r="F6" s="42">
        <f t="shared" si="0"/>
        <v>0</v>
      </c>
      <c r="G6" s="7"/>
    </row>
    <row r="7" spans="1:7" ht="31" x14ac:dyDescent="0.35">
      <c r="A7" s="5" t="s">
        <v>62</v>
      </c>
      <c r="B7" s="42">
        <v>0</v>
      </c>
      <c r="C7" s="6">
        <v>98543.09</v>
      </c>
      <c r="D7" s="6">
        <v>0</v>
      </c>
      <c r="E7" s="42">
        <f t="shared" si="1"/>
        <v>0</v>
      </c>
      <c r="F7" s="42">
        <f t="shared" si="0"/>
        <v>0</v>
      </c>
      <c r="G7" s="7"/>
    </row>
    <row r="8" spans="1:7" ht="31" x14ac:dyDescent="0.35">
      <c r="A8" s="5" t="s">
        <v>161</v>
      </c>
      <c r="B8" s="42">
        <v>138381.84</v>
      </c>
      <c r="C8" s="16">
        <v>138381.84</v>
      </c>
      <c r="D8" s="16">
        <v>127749.04000000001</v>
      </c>
      <c r="E8" s="42">
        <f t="shared" si="1"/>
        <v>92.316332836736393</v>
      </c>
      <c r="F8" s="42">
        <f t="shared" si="0"/>
        <v>92.316332836736393</v>
      </c>
      <c r="G8" s="7"/>
    </row>
    <row r="9" spans="1:7" ht="31" x14ac:dyDescent="0.35">
      <c r="A9" s="5" t="s">
        <v>162</v>
      </c>
      <c r="B9" s="42">
        <v>0</v>
      </c>
      <c r="C9" s="16">
        <v>69599.78</v>
      </c>
      <c r="D9" s="16">
        <v>49038.82</v>
      </c>
      <c r="E9" s="42">
        <f t="shared" si="1"/>
        <v>0</v>
      </c>
      <c r="F9" s="42">
        <f>IF(C9&gt;0,D9/C9*100,0)</f>
        <v>70.458297425652788</v>
      </c>
      <c r="G9" s="7"/>
    </row>
    <row r="10" spans="1:7" ht="15.75" customHeight="1" x14ac:dyDescent="0.35">
      <c r="A10" s="5" t="s">
        <v>37</v>
      </c>
      <c r="B10" s="6">
        <v>0</v>
      </c>
      <c r="C10" s="6">
        <v>0</v>
      </c>
      <c r="D10" s="6">
        <v>0</v>
      </c>
      <c r="E10" s="42">
        <f t="shared" ref="E10:E11" si="2">IF(B10&gt;0,D10/B10*100,0)</f>
        <v>0</v>
      </c>
      <c r="F10" s="42">
        <f t="shared" ref="F10:F11" si="3">IF(C10&gt;0,D10/C10*100,0)</f>
        <v>0</v>
      </c>
      <c r="G10" s="7"/>
    </row>
    <row r="11" spans="1:7" ht="18" customHeight="1" x14ac:dyDescent="0.35">
      <c r="A11" s="10" t="s">
        <v>38</v>
      </c>
      <c r="B11" s="11">
        <f>SUM(B4:B10)</f>
        <v>737760.48</v>
      </c>
      <c r="C11" s="11">
        <f>SUM(C4:C10)</f>
        <v>1874539.9500000002</v>
      </c>
      <c r="D11" s="11">
        <f>SUM(D4:D10)</f>
        <v>456951.52000000008</v>
      </c>
      <c r="E11" s="46">
        <f t="shared" si="2"/>
        <v>61.937652176760679</v>
      </c>
      <c r="F11" s="46">
        <f t="shared" si="3"/>
        <v>24.376728807513544</v>
      </c>
    </row>
    <row r="12" spans="1:7" ht="3.75" customHeight="1" x14ac:dyDescent="0.35">
      <c r="B12" s="12"/>
      <c r="E12" s="47"/>
      <c r="F12" s="26"/>
    </row>
    <row r="13" spans="1:7" ht="5.25" customHeight="1" x14ac:dyDescent="0.35">
      <c r="B13" s="13"/>
      <c r="E13" s="13"/>
      <c r="F13" s="13"/>
    </row>
    <row r="14" spans="1:7" ht="16.5" x14ac:dyDescent="0.35">
      <c r="A14" s="12"/>
      <c r="B14" s="13"/>
      <c r="C14" s="13"/>
      <c r="D14" s="72"/>
      <c r="E14" s="72"/>
      <c r="F14" s="13"/>
    </row>
    <row r="15" spans="1:7" ht="11.25" customHeight="1" x14ac:dyDescent="0.35">
      <c r="A15" s="13"/>
      <c r="B15" s="14"/>
      <c r="C15" s="13"/>
      <c r="D15" s="13"/>
      <c r="E15" s="47"/>
      <c r="F15" s="13"/>
    </row>
    <row r="16" spans="1:7" ht="10.5" customHeight="1" x14ac:dyDescent="0.35">
      <c r="A16" s="13"/>
      <c r="B16" s="14"/>
      <c r="C16" s="13"/>
      <c r="D16" s="13"/>
      <c r="E16" s="13"/>
    </row>
    <row r="17" spans="1:5" ht="16.5" x14ac:dyDescent="0.35">
      <c r="A17" s="14"/>
      <c r="C17" s="13"/>
      <c r="D17" s="13"/>
    </row>
    <row r="18" spans="1:5" ht="16.5" x14ac:dyDescent="0.35">
      <c r="A18" s="14"/>
      <c r="C18" s="13"/>
      <c r="D18" s="72"/>
      <c r="E18" s="72"/>
    </row>
  </sheetData>
  <mergeCells count="4">
    <mergeCell ref="C2:E2"/>
    <mergeCell ref="D14:E14"/>
    <mergeCell ref="D18:E18"/>
    <mergeCell ref="A1:F1"/>
  </mergeCells>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43"/>
  <sheetViews>
    <sheetView workbookViewId="0">
      <selection activeCell="E4" sqref="E4:F4"/>
    </sheetView>
  </sheetViews>
  <sheetFormatPr defaultColWidth="9.08984375" defaultRowHeight="12.5" x14ac:dyDescent="0.35"/>
  <cols>
    <col min="1" max="1" width="45.453125" style="3" customWidth="1"/>
    <col min="2" max="2" width="19.453125" style="44" customWidth="1"/>
    <col min="3" max="4" width="19.36328125" style="3" customWidth="1"/>
    <col min="5" max="5" width="20.54296875" style="44" customWidth="1"/>
    <col min="6" max="6" width="18.36328125" style="44" customWidth="1"/>
    <col min="7" max="16384" width="9.08984375" style="3"/>
  </cols>
  <sheetData>
    <row r="1" spans="1:6" s="1" customFormat="1" ht="84.65" customHeight="1" x14ac:dyDescent="0.35">
      <c r="A1" s="73" t="s">
        <v>404</v>
      </c>
      <c r="B1" s="73"/>
      <c r="C1" s="73"/>
      <c r="D1" s="73"/>
      <c r="E1" s="73"/>
      <c r="F1" s="73"/>
    </row>
    <row r="2" spans="1:6" ht="15.5" x14ac:dyDescent="0.35">
      <c r="A2" s="2" t="s">
        <v>0</v>
      </c>
      <c r="B2" s="2"/>
      <c r="C2" s="71" t="s">
        <v>1</v>
      </c>
      <c r="D2" s="71"/>
      <c r="E2" s="71"/>
    </row>
    <row r="3" spans="1:6" ht="32.25" customHeight="1" x14ac:dyDescent="0.35">
      <c r="A3" s="4" t="s">
        <v>2</v>
      </c>
      <c r="B3" s="41" t="s">
        <v>352</v>
      </c>
      <c r="C3" s="49" t="s">
        <v>355</v>
      </c>
      <c r="D3" s="49" t="s">
        <v>3</v>
      </c>
      <c r="E3" s="45" t="s">
        <v>353</v>
      </c>
      <c r="F3" s="45" t="s">
        <v>354</v>
      </c>
    </row>
    <row r="4" spans="1:6" ht="15.5" x14ac:dyDescent="0.35">
      <c r="A4" s="20" t="s">
        <v>4</v>
      </c>
      <c r="B4" s="42">
        <v>1000000</v>
      </c>
      <c r="C4" s="21">
        <v>913000</v>
      </c>
      <c r="D4" s="6">
        <v>913000</v>
      </c>
      <c r="E4" s="42">
        <f>IF(B4&gt;0,D4/B4*100,0)</f>
        <v>91.3</v>
      </c>
      <c r="F4" s="42">
        <f t="shared" ref="F4:F34" si="0">IF(C4&gt;0,D4/C4*100,0)</f>
        <v>100</v>
      </c>
    </row>
    <row r="5" spans="1:6" ht="15.5" x14ac:dyDescent="0.35">
      <c r="A5" s="20" t="s">
        <v>5</v>
      </c>
      <c r="B5" s="42">
        <v>0</v>
      </c>
      <c r="C5" s="21">
        <v>0</v>
      </c>
      <c r="D5" s="6">
        <v>0</v>
      </c>
      <c r="E5" s="42">
        <f t="shared" ref="E5:E35" si="1">IF(B5&gt;0,D5/B5*100,0)</f>
        <v>0</v>
      </c>
      <c r="F5" s="42">
        <f t="shared" si="0"/>
        <v>0</v>
      </c>
    </row>
    <row r="6" spans="1:6" ht="15.5" x14ac:dyDescent="0.35">
      <c r="A6" s="20" t="s">
        <v>43</v>
      </c>
      <c r="B6" s="42">
        <v>500000</v>
      </c>
      <c r="C6" s="21">
        <v>500000</v>
      </c>
      <c r="D6" s="6">
        <v>500000</v>
      </c>
      <c r="E6" s="42">
        <f t="shared" si="1"/>
        <v>100</v>
      </c>
      <c r="F6" s="42">
        <f t="shared" si="0"/>
        <v>100</v>
      </c>
    </row>
    <row r="7" spans="1:6" ht="15.5" x14ac:dyDescent="0.35">
      <c r="A7" s="20" t="s">
        <v>163</v>
      </c>
      <c r="B7" s="42">
        <v>0</v>
      </c>
      <c r="C7" s="21">
        <v>174069.03</v>
      </c>
      <c r="D7" s="6">
        <v>174024.39</v>
      </c>
      <c r="E7" s="42">
        <f t="shared" si="1"/>
        <v>0</v>
      </c>
      <c r="F7" s="42">
        <f t="shared" si="0"/>
        <v>99.974355001576114</v>
      </c>
    </row>
    <row r="8" spans="1:6" ht="15.5" x14ac:dyDescent="0.35">
      <c r="A8" s="20" t="s">
        <v>164</v>
      </c>
      <c r="B8" s="42">
        <v>0</v>
      </c>
      <c r="C8" s="21">
        <v>0</v>
      </c>
      <c r="D8" s="6">
        <v>0</v>
      </c>
      <c r="E8" s="42">
        <f t="shared" si="1"/>
        <v>0</v>
      </c>
      <c r="F8" s="42">
        <f t="shared" si="0"/>
        <v>0</v>
      </c>
    </row>
    <row r="9" spans="1:6" ht="15.5" x14ac:dyDescent="0.35">
      <c r="A9" s="20" t="s">
        <v>165</v>
      </c>
      <c r="B9" s="42">
        <v>500000</v>
      </c>
      <c r="C9" s="21">
        <v>970212.79</v>
      </c>
      <c r="D9" s="6">
        <v>965683.69</v>
      </c>
      <c r="E9" s="42">
        <f t="shared" si="1"/>
        <v>193.13673800000001</v>
      </c>
      <c r="F9" s="42">
        <f t="shared" si="0"/>
        <v>99.533184879989051</v>
      </c>
    </row>
    <row r="10" spans="1:6" ht="31" x14ac:dyDescent="0.35">
      <c r="A10" s="20" t="s">
        <v>166</v>
      </c>
      <c r="B10" s="42">
        <v>300000</v>
      </c>
      <c r="C10" s="21">
        <v>267905.53000000003</v>
      </c>
      <c r="D10" s="6">
        <v>267905.53000000003</v>
      </c>
      <c r="E10" s="42">
        <f t="shared" si="1"/>
        <v>89.301843333333338</v>
      </c>
      <c r="F10" s="42">
        <f t="shared" si="0"/>
        <v>100</v>
      </c>
    </row>
    <row r="11" spans="1:6" ht="15.5" x14ac:dyDescent="0.35">
      <c r="A11" s="20" t="s">
        <v>167</v>
      </c>
      <c r="B11" s="42">
        <v>500000</v>
      </c>
      <c r="C11" s="21">
        <v>377484.21</v>
      </c>
      <c r="D11" s="6">
        <v>377484.21</v>
      </c>
      <c r="E11" s="42">
        <f t="shared" si="1"/>
        <v>75.496842000000015</v>
      </c>
      <c r="F11" s="42">
        <f t="shared" si="0"/>
        <v>100</v>
      </c>
    </row>
    <row r="12" spans="1:6" ht="15.5" x14ac:dyDescent="0.35">
      <c r="A12" s="20" t="s">
        <v>13</v>
      </c>
      <c r="B12" s="42">
        <v>0</v>
      </c>
      <c r="C12" s="22">
        <v>373954.2</v>
      </c>
      <c r="D12" s="6">
        <v>325471.90000000002</v>
      </c>
      <c r="E12" s="42">
        <f t="shared" si="1"/>
        <v>0</v>
      </c>
      <c r="F12" s="42">
        <f t="shared" si="0"/>
        <v>87.035230517533961</v>
      </c>
    </row>
    <row r="13" spans="1:6" ht="15.5" x14ac:dyDescent="0.35">
      <c r="A13" s="20" t="s">
        <v>407</v>
      </c>
      <c r="B13" s="42">
        <v>200000</v>
      </c>
      <c r="C13" s="21">
        <v>0</v>
      </c>
      <c r="D13" s="6">
        <v>0</v>
      </c>
      <c r="E13" s="42">
        <f t="shared" si="1"/>
        <v>0</v>
      </c>
      <c r="F13" s="42">
        <f t="shared" si="0"/>
        <v>0</v>
      </c>
    </row>
    <row r="14" spans="1:6" ht="31" x14ac:dyDescent="0.35">
      <c r="A14" s="20" t="s">
        <v>169</v>
      </c>
      <c r="B14" s="42">
        <v>0</v>
      </c>
      <c r="C14" s="21">
        <v>199511.4</v>
      </c>
      <c r="D14" s="6">
        <v>199511.4</v>
      </c>
      <c r="E14" s="42">
        <f t="shared" si="1"/>
        <v>0</v>
      </c>
      <c r="F14" s="42">
        <f t="shared" si="0"/>
        <v>100</v>
      </c>
    </row>
    <row r="15" spans="1:6" ht="31" x14ac:dyDescent="0.35">
      <c r="A15" s="20" t="s">
        <v>57</v>
      </c>
      <c r="B15" s="42">
        <v>800000</v>
      </c>
      <c r="C15" s="21">
        <v>667904.97</v>
      </c>
      <c r="D15" s="6">
        <v>667904.97</v>
      </c>
      <c r="E15" s="42">
        <f t="shared" si="1"/>
        <v>83.488121249999992</v>
      </c>
      <c r="F15" s="42">
        <f t="shared" si="0"/>
        <v>100</v>
      </c>
    </row>
    <row r="16" spans="1:6" ht="31" x14ac:dyDescent="0.35">
      <c r="A16" s="20" t="s">
        <v>170</v>
      </c>
      <c r="B16" s="42">
        <v>600000</v>
      </c>
      <c r="C16" s="21">
        <v>436028.77</v>
      </c>
      <c r="D16" s="6">
        <v>436028.77</v>
      </c>
      <c r="E16" s="42">
        <f t="shared" si="1"/>
        <v>72.671461666666673</v>
      </c>
      <c r="F16" s="42">
        <f t="shared" si="0"/>
        <v>100</v>
      </c>
    </row>
    <row r="17" spans="1:6" ht="15.5" x14ac:dyDescent="0.35">
      <c r="A17" s="20" t="s">
        <v>171</v>
      </c>
      <c r="B17" s="42">
        <v>200000</v>
      </c>
      <c r="C17" s="21">
        <v>199280</v>
      </c>
      <c r="D17" s="6">
        <v>199280</v>
      </c>
      <c r="E17" s="42">
        <f t="shared" si="1"/>
        <v>99.64</v>
      </c>
      <c r="F17" s="42">
        <f t="shared" si="0"/>
        <v>100</v>
      </c>
    </row>
    <row r="18" spans="1:6" ht="15.5" x14ac:dyDescent="0.35">
      <c r="A18" s="20" t="s">
        <v>408</v>
      </c>
      <c r="B18" s="42">
        <v>1300000</v>
      </c>
      <c r="C18" s="21">
        <v>0</v>
      </c>
      <c r="D18" s="6">
        <v>0</v>
      </c>
      <c r="E18" s="42">
        <f t="shared" si="1"/>
        <v>0</v>
      </c>
      <c r="F18" s="42">
        <f t="shared" si="0"/>
        <v>0</v>
      </c>
    </row>
    <row r="19" spans="1:6" ht="31" x14ac:dyDescent="0.35">
      <c r="A19" s="20" t="s">
        <v>115</v>
      </c>
      <c r="B19" s="42">
        <v>400000</v>
      </c>
      <c r="C19" s="21">
        <v>0</v>
      </c>
      <c r="D19" s="6">
        <v>0</v>
      </c>
      <c r="E19" s="42">
        <f t="shared" si="1"/>
        <v>0</v>
      </c>
      <c r="F19" s="42">
        <f t="shared" si="0"/>
        <v>0</v>
      </c>
    </row>
    <row r="20" spans="1:6" ht="15.5" x14ac:dyDescent="0.35">
      <c r="A20" s="20" t="s">
        <v>63</v>
      </c>
      <c r="B20" s="42">
        <v>300000</v>
      </c>
      <c r="C20" s="21">
        <v>299998.59999999998</v>
      </c>
      <c r="D20" s="6">
        <v>299998.59999999998</v>
      </c>
      <c r="E20" s="42">
        <f t="shared" si="1"/>
        <v>99.999533333333318</v>
      </c>
      <c r="F20" s="42">
        <f t="shared" si="0"/>
        <v>100</v>
      </c>
    </row>
    <row r="21" spans="1:6" ht="31" x14ac:dyDescent="0.35">
      <c r="A21" s="20" t="s">
        <v>189</v>
      </c>
      <c r="B21" s="42">
        <v>0</v>
      </c>
      <c r="C21" s="21">
        <v>475923.4</v>
      </c>
      <c r="D21" s="6">
        <v>475923.4</v>
      </c>
      <c r="E21" s="42">
        <f t="shared" ref="E21:E25" si="2">IF(B21&gt;0,D21/B21*100,0)</f>
        <v>0</v>
      </c>
      <c r="F21" s="42">
        <f t="shared" ref="F21:F25" si="3">IF(C21&gt;0,D21/C21*100,0)</f>
        <v>100</v>
      </c>
    </row>
    <row r="22" spans="1:6" ht="31" x14ac:dyDescent="0.35">
      <c r="A22" s="20" t="s">
        <v>41</v>
      </c>
      <c r="B22" s="51">
        <v>300000</v>
      </c>
      <c r="C22" s="21">
        <v>300000</v>
      </c>
      <c r="D22" s="25">
        <v>295134</v>
      </c>
      <c r="E22" s="42">
        <f t="shared" si="2"/>
        <v>98.378</v>
      </c>
      <c r="F22" s="42">
        <f t="shared" si="3"/>
        <v>98.378</v>
      </c>
    </row>
    <row r="23" spans="1:6" ht="15.5" x14ac:dyDescent="0.35">
      <c r="A23" s="20" t="s">
        <v>213</v>
      </c>
      <c r="B23" s="51">
        <v>1000000</v>
      </c>
      <c r="C23" s="21">
        <v>0</v>
      </c>
      <c r="D23" s="25">
        <v>0</v>
      </c>
      <c r="E23" s="42">
        <f t="shared" si="2"/>
        <v>0</v>
      </c>
      <c r="F23" s="42">
        <f t="shared" si="3"/>
        <v>0</v>
      </c>
    </row>
    <row r="24" spans="1:6" ht="31" x14ac:dyDescent="0.35">
      <c r="A24" s="20" t="s">
        <v>173</v>
      </c>
      <c r="B24" s="51">
        <v>0</v>
      </c>
      <c r="C24" s="21">
        <v>1000000</v>
      </c>
      <c r="D24" s="25">
        <v>1000000</v>
      </c>
      <c r="E24" s="42">
        <f t="shared" si="2"/>
        <v>0</v>
      </c>
      <c r="F24" s="42">
        <f t="shared" si="3"/>
        <v>100</v>
      </c>
    </row>
    <row r="25" spans="1:6" ht="15.5" x14ac:dyDescent="0.35">
      <c r="A25" s="20" t="s">
        <v>409</v>
      </c>
      <c r="B25" s="51">
        <v>500000</v>
      </c>
      <c r="C25" s="21">
        <v>494051.14</v>
      </c>
      <c r="D25" s="25">
        <v>494051.14</v>
      </c>
      <c r="E25" s="42">
        <f t="shared" si="2"/>
        <v>98.810227999999995</v>
      </c>
      <c r="F25" s="42">
        <f t="shared" si="3"/>
        <v>100</v>
      </c>
    </row>
    <row r="26" spans="1:6" ht="31" x14ac:dyDescent="0.35">
      <c r="A26" s="20" t="s">
        <v>174</v>
      </c>
      <c r="B26" s="51">
        <v>0</v>
      </c>
      <c r="C26" s="21">
        <v>500000</v>
      </c>
      <c r="D26" s="25">
        <v>500000</v>
      </c>
      <c r="E26" s="42">
        <f t="shared" si="1"/>
        <v>0</v>
      </c>
      <c r="F26" s="42">
        <f t="shared" si="0"/>
        <v>100</v>
      </c>
    </row>
    <row r="27" spans="1:6" ht="15.5" x14ac:dyDescent="0.35">
      <c r="A27" s="20" t="s">
        <v>175</v>
      </c>
      <c r="B27" s="42">
        <v>300000</v>
      </c>
      <c r="C27" s="21">
        <v>300000</v>
      </c>
      <c r="D27" s="6">
        <v>300000</v>
      </c>
      <c r="E27" s="42">
        <f t="shared" si="1"/>
        <v>100</v>
      </c>
      <c r="F27" s="42">
        <f t="shared" si="0"/>
        <v>100</v>
      </c>
    </row>
    <row r="28" spans="1:6" ht="15.5" x14ac:dyDescent="0.35">
      <c r="A28" s="20" t="s">
        <v>176</v>
      </c>
      <c r="B28" s="42">
        <v>1000000</v>
      </c>
      <c r="C28" s="21">
        <v>1400000</v>
      </c>
      <c r="D28" s="6">
        <v>1400000</v>
      </c>
      <c r="E28" s="42">
        <f t="shared" si="1"/>
        <v>140</v>
      </c>
      <c r="F28" s="42">
        <f t="shared" si="0"/>
        <v>100</v>
      </c>
    </row>
    <row r="29" spans="1:6" ht="15.5" x14ac:dyDescent="0.35">
      <c r="A29" s="20" t="s">
        <v>177</v>
      </c>
      <c r="B29" s="42">
        <v>200000</v>
      </c>
      <c r="C29" s="21">
        <v>751651.78</v>
      </c>
      <c r="D29" s="6">
        <v>741294.53</v>
      </c>
      <c r="E29" s="42">
        <f t="shared" si="1"/>
        <v>370.647265</v>
      </c>
      <c r="F29" s="42">
        <f t="shared" si="0"/>
        <v>98.62206805390656</v>
      </c>
    </row>
    <row r="30" spans="1:6" ht="15.5" x14ac:dyDescent="0.35">
      <c r="A30" s="20" t="s">
        <v>71</v>
      </c>
      <c r="B30" s="42">
        <v>300000</v>
      </c>
      <c r="C30" s="21">
        <v>0</v>
      </c>
      <c r="D30" s="6">
        <v>0</v>
      </c>
      <c r="E30" s="42">
        <f t="shared" si="1"/>
        <v>0</v>
      </c>
      <c r="F30" s="42">
        <f t="shared" si="0"/>
        <v>0</v>
      </c>
    </row>
    <row r="31" spans="1:6" ht="31" x14ac:dyDescent="0.35">
      <c r="A31" s="20" t="s">
        <v>72</v>
      </c>
      <c r="B31" s="42">
        <v>0</v>
      </c>
      <c r="C31" s="21">
        <v>300000</v>
      </c>
      <c r="D31" s="6">
        <v>300000</v>
      </c>
      <c r="E31" s="42">
        <f t="shared" ref="E31" si="4">IF(B31&gt;0,D31/B31*100,0)</f>
        <v>0</v>
      </c>
      <c r="F31" s="42">
        <f t="shared" ref="F31" si="5">IF(C31&gt;0,D31/C31*100,0)</f>
        <v>100</v>
      </c>
    </row>
    <row r="32" spans="1:6" ht="15.5" x14ac:dyDescent="0.35">
      <c r="A32" s="20" t="s">
        <v>178</v>
      </c>
      <c r="B32" s="42">
        <v>300000</v>
      </c>
      <c r="C32" s="21">
        <v>292196.18</v>
      </c>
      <c r="D32" s="6">
        <v>292196.18</v>
      </c>
      <c r="E32" s="42">
        <f t="shared" si="1"/>
        <v>97.398726666666676</v>
      </c>
      <c r="F32" s="42">
        <f t="shared" si="0"/>
        <v>100</v>
      </c>
    </row>
    <row r="33" spans="1:6" ht="15.5" x14ac:dyDescent="0.35">
      <c r="A33" s="20" t="s">
        <v>180</v>
      </c>
      <c r="B33" s="42">
        <v>500000</v>
      </c>
      <c r="C33" s="21">
        <v>482266.55</v>
      </c>
      <c r="D33" s="6">
        <v>482266.55</v>
      </c>
      <c r="E33" s="42">
        <f t="shared" si="1"/>
        <v>96.453310000000002</v>
      </c>
      <c r="F33" s="42">
        <f t="shared" si="0"/>
        <v>100</v>
      </c>
    </row>
    <row r="34" spans="1:6" ht="15.5" x14ac:dyDescent="0.35">
      <c r="A34" s="20" t="s">
        <v>182</v>
      </c>
      <c r="B34" s="42">
        <v>500000</v>
      </c>
      <c r="C34" s="21">
        <v>363578.13</v>
      </c>
      <c r="D34" s="6">
        <v>363578.13</v>
      </c>
      <c r="E34" s="42">
        <f t="shared" si="1"/>
        <v>72.715626</v>
      </c>
      <c r="F34" s="42">
        <f t="shared" si="0"/>
        <v>100</v>
      </c>
    </row>
    <row r="35" spans="1:6" ht="15.75" customHeight="1" x14ac:dyDescent="0.35">
      <c r="A35" s="20" t="s">
        <v>183</v>
      </c>
      <c r="B35" s="42">
        <v>500000</v>
      </c>
      <c r="C35" s="21">
        <v>471681.66</v>
      </c>
      <c r="D35" s="6">
        <v>471681.66</v>
      </c>
      <c r="E35" s="42">
        <f t="shared" si="1"/>
        <v>94.336331999999985</v>
      </c>
      <c r="F35" s="42">
        <f>IF(C35&gt;0,D35/C35*100,0)</f>
        <v>100</v>
      </c>
    </row>
    <row r="36" spans="1:6" ht="15.5" x14ac:dyDescent="0.35">
      <c r="A36" s="20" t="s">
        <v>37</v>
      </c>
      <c r="B36" s="21">
        <v>0</v>
      </c>
      <c r="C36" s="21">
        <v>0</v>
      </c>
      <c r="D36" s="6">
        <v>0</v>
      </c>
      <c r="E36" s="42">
        <f t="shared" ref="E36:E37" si="6">IF(B36&gt;0,D36/B36*100,0)</f>
        <v>0</v>
      </c>
      <c r="F36" s="42">
        <f t="shared" ref="F36:F37" si="7">IF(C36&gt;0,D36/C36*100,0)</f>
        <v>0</v>
      </c>
    </row>
    <row r="37" spans="1:6" ht="15" x14ac:dyDescent="0.35">
      <c r="A37" s="23" t="s">
        <v>38</v>
      </c>
      <c r="B37" s="24">
        <f>SUM(B4:B36)</f>
        <v>12000000</v>
      </c>
      <c r="C37" s="24">
        <f>SUM(C4:C36)</f>
        <v>12510698.34</v>
      </c>
      <c r="D37" s="24">
        <f>SUM(D4:D36)</f>
        <v>12442419.050000001</v>
      </c>
      <c r="E37" s="46">
        <f t="shared" si="6"/>
        <v>103.68682541666668</v>
      </c>
      <c r="F37" s="46">
        <f t="shared" si="7"/>
        <v>99.454232784258807</v>
      </c>
    </row>
    <row r="39" spans="1:6" ht="16.5" x14ac:dyDescent="0.35">
      <c r="B39" s="12"/>
      <c r="E39" s="47"/>
      <c r="F39" s="26"/>
    </row>
    <row r="40" spans="1:6" ht="16.5" x14ac:dyDescent="0.35">
      <c r="B40" s="13"/>
      <c r="E40" s="13"/>
      <c r="F40" s="13"/>
    </row>
    <row r="41" spans="1:6" ht="16.5" x14ac:dyDescent="0.35">
      <c r="B41" s="13"/>
      <c r="E41" s="48"/>
      <c r="F41" s="13"/>
    </row>
    <row r="42" spans="1:6" ht="16.5" x14ac:dyDescent="0.35">
      <c r="B42" s="14"/>
      <c r="E42" s="47"/>
      <c r="F42" s="13"/>
    </row>
    <row r="43" spans="1:6" ht="16.5" x14ac:dyDescent="0.35">
      <c r="B43" s="14"/>
      <c r="E43" s="3"/>
    </row>
  </sheetData>
  <autoFilter ref="A3:E37"/>
  <mergeCells count="2">
    <mergeCell ref="C2:E2"/>
    <mergeCell ref="A1:F1"/>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58</vt:i4>
      </vt:variant>
    </vt:vector>
  </HeadingPairs>
  <TitlesOfParts>
    <vt:vector size="58" baseType="lpstr">
      <vt:lpstr>оглавление</vt:lpstr>
      <vt:lpstr>Безоп гидротех соор</vt:lpstr>
      <vt:lpstr>ФЦП разв водохоз компл</vt:lpstr>
      <vt:lpstr>Охр.ок.среды</vt:lpstr>
      <vt:lpstr>Воин захоронения</vt:lpstr>
      <vt:lpstr>Иниц бюджетир</vt:lpstr>
      <vt:lpstr>Сокращ непригод жилф (фонд)</vt:lpstr>
      <vt:lpstr>Сокращ непригод жилф (бюджет)</vt:lpstr>
      <vt:lpstr>Подг.к зиме</vt:lpstr>
      <vt:lpstr>ТЭК соф.КВ</vt:lpstr>
      <vt:lpstr>ТЭК соф.КВ (сточн)</vt:lpstr>
      <vt:lpstr>Гор.среда</vt:lpstr>
      <vt:lpstr>ТЭК рек объектов водоснаб (2)</vt:lpstr>
      <vt:lpstr>ТЭК рек объектов водоснаб</vt:lpstr>
      <vt:lpstr>Культ модерн шк искусс</vt:lpstr>
      <vt:lpstr>Культ.молод.политика 0709</vt:lpstr>
      <vt:lpstr>Культ.развитие 0801</vt:lpstr>
      <vt:lpstr>Культ.капы 0801</vt:lpstr>
      <vt:lpstr>Культ.дома культ.</vt:lpstr>
      <vt:lpstr>Культ.поддержка 0801</vt:lpstr>
      <vt:lpstr>Обр.доступная среда 0701</vt:lpstr>
      <vt:lpstr>Обр.развитие 0702</vt:lpstr>
      <vt:lpstr>Обр цифр среда 0702</vt:lpstr>
      <vt:lpstr>Обр брендбук 0702 </vt:lpstr>
      <vt:lpstr>Обр горячее питан</vt:lpstr>
      <vt:lpstr>Обр благоустр. зданий</vt:lpstr>
      <vt:lpstr>Обр.условия для физры</vt:lpstr>
      <vt:lpstr>Обр новые места (55200)</vt:lpstr>
      <vt:lpstr>Обр новые места (54910)</vt:lpstr>
      <vt:lpstr>Озд.компания</vt:lpstr>
      <vt:lpstr>Обр рем кровель 0709</vt:lpstr>
      <vt:lpstr>Обр замена окон 0709</vt:lpstr>
      <vt:lpstr>Обр благоустр моногород0709</vt:lpstr>
      <vt:lpstr>СХ развит.сел.территор 0503</vt:lpstr>
      <vt:lpstr>СХ развит.сел.территор 1403</vt:lpstr>
      <vt:lpstr>Д стр разв села 0409 073В2R3720</vt:lpstr>
      <vt:lpstr>0409_1932116160</vt:lpstr>
      <vt:lpstr>0409_1932116170</vt:lpstr>
      <vt:lpstr>0409 194F116160</vt:lpstr>
      <vt:lpstr>0409_194F150210</vt:lpstr>
      <vt:lpstr>0409_194F15021F</vt:lpstr>
      <vt:lpstr>0409_4011118650</vt:lpstr>
      <vt:lpstr>0502 07 3 В1 R5760</vt:lpstr>
      <vt:lpstr>0502_1911711270</vt:lpstr>
      <vt:lpstr>0502_19214(+17 18 19)11270</vt:lpstr>
      <vt:lpstr> 0701 160Р211270</vt:lpstr>
      <vt:lpstr>0701_160P252320</vt:lpstr>
      <vt:lpstr>0702 160141127</vt:lpstr>
      <vt:lpstr>0702 200E155200</vt:lpstr>
      <vt:lpstr>1102 250141127</vt:lpstr>
      <vt:lpstr>Жилье молодым</vt:lpstr>
      <vt:lpstr>Развит.физкульт(0703)</vt:lpstr>
      <vt:lpstr>Развит.физкульт(1101)</vt:lpstr>
      <vt:lpstr>оснащ спорт-оборуд 1102</vt:lpstr>
      <vt:lpstr>Развит.физкульт(1102)</vt:lpstr>
      <vt:lpstr>Спорт резерв 1103</vt:lpstr>
      <vt:lpstr>приобр спорт-оборуд 1103</vt:lpstr>
      <vt:lpstr>Гос под мал предпр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dcterms:created xsi:type="dcterms:W3CDTF">2021-02-25T12:26:11Z</dcterms:created>
  <dcterms:modified xsi:type="dcterms:W3CDTF">2021-05-18T06:17:16Z</dcterms:modified>
</cp:coreProperties>
</file>