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24" windowWidth="12156" windowHeight="4980"/>
  </bookViews>
  <sheets>
    <sheet name="Документ" sheetId="2" r:id="rId1"/>
  </sheets>
  <definedNames>
    <definedName name="_xlnm._FilterDatabase" localSheetId="0" hidden="1">Документ!$A$4:$B$30</definedName>
    <definedName name="_xlnm.Print_Titles" localSheetId="0">Документ!$4:$5</definedName>
    <definedName name="_xlnm.Print_Area" localSheetId="0">Документ!$A$1:$K$32</definedName>
  </definedNames>
  <calcPr calcId="145621" iterate="1"/>
</workbook>
</file>

<file path=xl/calcChain.xml><?xml version="1.0" encoding="utf-8"?>
<calcChain xmlns="http://schemas.openxmlformats.org/spreadsheetml/2006/main">
  <c r="I7" i="2" l="1"/>
  <c r="F7" i="2"/>
  <c r="F8" i="2" l="1"/>
  <c r="I8" i="2"/>
  <c r="F9" i="2"/>
  <c r="I9" i="2"/>
  <c r="F10" i="2"/>
  <c r="I10" i="2"/>
  <c r="F11" i="2"/>
  <c r="I11" i="2"/>
  <c r="F13" i="2"/>
  <c r="I13" i="2"/>
  <c r="F14" i="2"/>
  <c r="I14" i="2"/>
  <c r="F15" i="2"/>
  <c r="I15" i="2"/>
  <c r="F16" i="2"/>
  <c r="I16" i="2"/>
  <c r="F17" i="2"/>
  <c r="I17" i="2"/>
  <c r="F18" i="2"/>
  <c r="I18" i="2"/>
  <c r="F19" i="2"/>
  <c r="I19" i="2"/>
  <c r="F20" i="2"/>
  <c r="I20" i="2"/>
  <c r="F21" i="2"/>
  <c r="I21" i="2"/>
  <c r="F22" i="2"/>
  <c r="I22" i="2"/>
  <c r="F23" i="2"/>
  <c r="I23" i="2"/>
  <c r="F24" i="2"/>
  <c r="I24" i="2"/>
  <c r="F25" i="2"/>
  <c r="I25" i="2"/>
  <c r="F26" i="2"/>
  <c r="I26" i="2"/>
  <c r="F27" i="2"/>
  <c r="I27" i="2"/>
  <c r="F28" i="2"/>
  <c r="I28" i="2"/>
  <c r="F29" i="2"/>
  <c r="I29" i="2"/>
  <c r="I6" i="2"/>
  <c r="F6" i="2"/>
  <c r="D30" i="2" l="1"/>
  <c r="E30" i="2"/>
  <c r="I30" i="2" l="1"/>
  <c r="C30" i="2"/>
  <c r="F30" i="2" s="1"/>
</calcChain>
</file>

<file path=xl/sharedStrings.xml><?xml version="1.0" encoding="utf-8"?>
<sst xmlns="http://schemas.openxmlformats.org/spreadsheetml/2006/main" count="87" uniqueCount="86">
  <si>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</si>
  <si>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</si>
  <si>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</si>
  <si>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</si>
  <si>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</si>
  <si>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13</t>
  </si>
  <si>
    <t>14</t>
  </si>
  <si>
    <t>15</t>
  </si>
  <si>
    <t>17</t>
  </si>
  <si>
    <t>22</t>
  </si>
  <si>
    <t>21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</si>
  <si>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</si>
  <si>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</si>
  <si>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</si>
  <si>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</si>
  <si>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</si>
  <si>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</si>
  <si>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</si>
  <si>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</si>
  <si>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</si>
  <si>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</si>
  <si>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</si>
  <si>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</si>
  <si>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</si>
  <si>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</si>
  <si>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</si>
  <si>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</si>
  <si>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</si>
  <si>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</si>
  <si>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</si>
  <si>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</si>
  <si>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</si>
  <si>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</si>
  <si>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</si>
  <si>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</si>
  <si>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</si>
  <si>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</si>
  <si>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</si>
  <si>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</si>
  <si>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</si>
  <si>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</si>
  <si>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</si>
  <si>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</si>
  <si>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Бюджетные асигнования, утвержденные сводной бюджетной росписью с учетом изменений</t>
  </si>
  <si>
    <t xml:space="preserve">Наименование </t>
  </si>
  <si>
    <t>(в рублях)</t>
  </si>
  <si>
    <t>ВСЕГО РАСХОДОВ:</t>
  </si>
  <si>
    <t>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расходов, исходя из их отраслевой и ведомственной принадлежности</t>
  </si>
  <si>
    <t>07</t>
  </si>
  <si>
    <t>Комплексное развитие сельских территорий Брянской области</t>
  </si>
  <si>
    <t>Причина отклонения между первоначально утвержденными показателями и их фактическими значениями (указываются причины, если отклонение 5 % и более как в большую, так и в меньшую сторону)</t>
  </si>
  <si>
    <t>Причина отклонения между уточненными плановыми показателями и их фактическими значениями (указываются причины, если отклонение 5 % и более как в большую, так и в меньшую сторону)</t>
  </si>
  <si>
    <t xml:space="preserve">Процент исполнения  </t>
  </si>
  <si>
    <t>к сводной бюджетной росписи с учетом изменений</t>
  </si>
  <si>
    <t>к первона- чально утвержден- ным ассигно- ваниям</t>
  </si>
  <si>
    <t>Дополнительно выделены бюджетные ассигнования на поддержку мер по обеспечению сбалансированности бюджетов муниципальных районов (муниципальных округов, городских округов)</t>
  </si>
  <si>
    <t>06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</si>
  <si>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</si>
  <si>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Сведения о фактических расходах на реализацию государственных программ и непрограммных направлений деятельности Брянской области в сравнении с первоначально утвержденными Законом о бюджете значениями и с уточненными значениями с учетом внесенных изменений на 2023 год</t>
  </si>
  <si>
    <t>Бюджетные асигнования, утвержденные законом о бюджете от 12.12.2022
№ 100-З
(первоначальным)</t>
  </si>
  <si>
    <t>Кассовое исполнение за 2023 год</t>
  </si>
  <si>
    <t>Увеличение бюджетных ассигнований на повышение уровня общественной безопасности, правопорядка и безопасности среды обитания, а также увеличение бюджетных ассигнований на оповещение населения об опасностях, возникающих при ведении военных действий и возникновении чрезвычайных ситуаций и на создание и содержание запасов (резерва) материальных ресурсов Брянской области в целях гражданской обороны и ликвидации чрезвычайных ситуаций</t>
  </si>
  <si>
    <t>Увеличение бюджетных ассигнований федерального бюджета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</si>
  <si>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 xml:space="preserve">Увеличение бюджетных ассигнований в связи с поступлением средств федерального бюджета на обеспечение комплексного развития сельских территорий </t>
  </si>
  <si>
    <t>Уменьшение бюджетных ассигнований федерального бюджета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</si>
  <si>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Неисполнение бюджетных ассигнований по рекультивации свалки, расположенной по адресу: Брянская область, Погарский район, Вадьковское сельское поселение, автомобильная дорога «Погар-Витемля» по правой стороне трассы в 1,5 км от поселка Красный Бор объясняется тем, что окончание мероприятия перенесено на 2024 год по причине расторжения Администрацией Погарского района муниципального контракта с подрядчиком в одностороннем порядке в связи с неисполнением подрядчиком своих обязательств. Ведется претензионная работа</t>
  </si>
  <si>
    <t>Бюджетные ассигнования по социологическому мониторингу Брянской области не были освоены по причине того, что он не проводился</t>
  </si>
  <si>
    <t xml:space="preserve">Увеличение бюджетных ассигнований на обеспечение устойчивого сокращения непригодного для проживания жилищного фонда, а также на приобретение специализированной техники для предприятий жилищно-коммунального комплекса </t>
  </si>
  <si>
    <t>Увеличение бюджетных ассигнований федерального бюджета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</si>
  <si>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Уменьшение федеральных средств по модернизации театров юного зрителя и театров кукол</t>
  </si>
  <si>
    <t>Увеличение федеральных средств на финансовое обеспечение (возмещение) производителям зерновых культур части затрат на производство и реализацию зерновых культур, поддержку сельскохозяйственного производства по отдельным подотраслям растениеводства и животноводства</t>
  </si>
  <si>
    <t>Рост связан с увеличением расходов по капитальным вложениям муниципальной собственности, по дорожному фонду, в том числе на финансовое обеспечение дорожной деятельности на территории Брянской области в рамках реализации регионального проекта "Региональная и местная дорожная сеть (Брянская область)", обеспечение сохранности автомобильных дорог регионального и местного значения и условий безопасности движения по ним, а также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</si>
  <si>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Низкий процент исполнения по самотечным канализационным коллекторам связан с тем, что не были завершены работы в связи с длительным сроком процедуры согласования прокола под железнодорожными путями с ОАО «РЖД». Планируемый срок окончания работ – апрель 2024 года. 
Низкий процент исполнения по стимулированию программ развития жилищного строительства субъектов Российской Федерации связан с осуществляемой в законном порядке процедурой возмещения стоимости земельных участков собственникам, не позволяющей приступить к основному объему строительно-монтажных работ</t>
  </si>
  <si>
    <t xml:space="preserve">Увеличение бюджетных инвестиций на строительство школ в микрорайоне по ул. Флотской в Бежицком районе города Брянска и в районе бывшего аэропорта города Брянска </t>
  </si>
  <si>
    <t xml:space="preserve">Низкий процент исполнения по строительству школы в районе бывшего аэропорта связан с отставанием от графика выполнения работ, что было обусловлено расторжением контракта на выполнение строительно-монтажных работ с недобросовестным подрядчиком (ООО «РусСтрой»). Контракт с другим подрядчиком был заключен в поздний срок (24.11.2023), в связи с чем, подрядная организация не успела выполнить работы.
По объекту «Пристройка на 500 мест к МБОУ СОШ № 1 г. Суража Брянской области» средства не освоены в связи с поздними сроками разработки и получения заключения государственной экспертизы. Проект разработан, получено положительное заключение государственной экспертизы в ноябре 2023. Подрядчик приступил к выполнению работ в 2024 году. </t>
  </si>
  <si>
    <t>Неиспользованные в 2023 году законтрактованные средства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планируется перенести на 2024 год.
Социальные выплаты носят заявительный характер, финансирование осуществлялось в соответствии с фактической потребностью</t>
  </si>
  <si>
    <t>Уменьшение бюджетных ассигнований по созданию доступной среды для граждан - инвалидов в соответствии с фактической потребностью</t>
  </si>
  <si>
    <t>В связи с переносом сроков строительства на 2024 год уменьшены бюджетные инвестиции по государственной и муниципальной собственности</t>
  </si>
  <si>
    <t>Низкий процент исполнения сложился за счет экономии по факту проведенных процедур на реализацию отдельных мероприятий по приведению в нормативное состояние муниципальных объектов физической культуры и спорта Брянской области и на подготовку основания для размещения спортивных плоскостных сооружений с учетом монтажа оборудования.
Низкий процент исполнения по некоторым объектам муниципальной собственности связан с тем, что контракты на выполнение строительно-монтажных работ заключены в 4 квартале 2023 года</t>
  </si>
  <si>
    <t>С 1 июля 2023 года на основании Указа Губернатора Брянской области от 16.02.2023 № 14 «О реорганизации департамента семьи, социальной и демографической политики Брянской области» управление государственной службы по труду и занятости населения Брянской области было присоединено к департаменту семьи, социальной и демографической политики Брянской области
Уменьшение бюджетных ассигнований федерального бюджета на социальные выплаты безработным гражданам</t>
  </si>
  <si>
    <t>Дополнительно выделены денежные средства на компенсацию организациям железнодорожного транспорта потерь в доходах, возникающих в результате государственного регулирования тарифов на перевозку пассажиров в пригородном сообщении, на приобретение автомобильного транспорта общего пользования, а также выделены бюджетные ассигнования федерального бюджета на приобретение подвижного состава пассажирского транспорта общего пользования за счет средств специального казначейского кредита</t>
  </si>
  <si>
    <t>Денежные средства не использованы в связи с незавершенной процедурой разработки проектно-сметной документации на реконструкцию административно - хозяйственного здания АО «Брянская автоколонна №1403».
Средства на компенсацию организациям железнодорожного и автомобильного транспорта израсходованы в соответствии с фактической потребностью на основании представленных компанией фактических отчетных данных.
Остаток средств на приобретение подвижного состава пассажирского транспорта общего пользования за счет средств специального казначейского кредита будет освоен в 2024 году после поступления автобусов</t>
  </si>
  <si>
    <t>Увеличение бюджетных ассигнований на предоставление грантов в форме субсидий субъектам предпринимательской деятельности, а также физическим лицам, применяющим специальный налоговый режим "Налог на профессиональный доход", на восстановление и (или) поддержание предпринимательской деятельности за счет средств резервного фонда Правительства Российской Федерации, а также на повышение инвестиционной привлекательности Брянской области</t>
  </si>
  <si>
    <t>Низкий процент исполнения связан с тем, что расходы на обеспечение деятельности мировых судей произведены в объеме фактической потребности.
Неполное освоение бюджетных инвестиций по капитальным вложениям государственной собственности сложилось ввиду отставания подрядчиком от графика выполнения работ по объекту «Здание для мировых судей судебных участков № 52-53 Стародубского судебного района Брянской области», а также поздними сроками заключения контракта на поставку оборудование по объекту «Здание для мирового судьи судебного участка № 54 Суземского судебного района Брянской области»</t>
  </si>
  <si>
    <t>Низкий процент исполнения по реализации мероприятий региональной адресной программы «Переселение граждан из аварийного жилищного фонда на территории Брянской области» (2019 - 2024 годы) связан с тем, что региональная адресная программа считается условно завершенной в связи с наличием непредвиденных обстоятельств, а именно наличием судебных споров о выселении граждан из жилых помещений по основаниям, предусмотренным пунктом 1 статьи 85 Жилищного кодекса Российской Федерации, или судебных споров, связанных с изъятием жилых помещений у собственников по основаниям, предусмотренным статьей 32 Жилищного кодекса Российской Федерации.
Причиной низкого освоения по строительству 4 объектов водоснабжения объясняется тем, сто контракты на проведение работ по реконструкции и строительству объектов заключены в IV квартале 2023 года. Принимая во внимание нормативный срок производства работ, полное завершение строительства и реконструкция запланировано на 2024 год.
Бюджетные ассигнования на модернизацию объектов уличного освещения на капитальный ремонт сетей наружного освещения города Брянска не освоены в связи с нормативными сроками выполнения работ по разработке проектно-сметной документации и проведением государственной экспертизы проектной документации, контракт на выполнение работ не заключен</t>
  </si>
  <si>
    <t>Увеличение бюджетных ассигнований на содержание подведомственных департаменту здравоохранения Брянской области учреждений, на 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помощи, бюджетных инвестиций в объекты капитальных вложений государственной собственности, а также увеличение федеральных средств на реализацию региональных проектов модернизации первичного звена здравоохранения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</si>
</sst>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10" fillId="0" borderId="1"/>
    <xf numFmtId="4" fontId="11" fillId="0" borderId="6">
      <alignment horizontal="right"/>
    </xf>
    <xf numFmtId="4" fontId="11" fillId="0" borderId="6">
      <alignment horizontal="right"/>
    </xf>
    <xf numFmtId="0" fontId="4" fillId="0" borderId="1"/>
    <xf numFmtId="0" fontId="4" fillId="0" borderId="1"/>
    <xf numFmtId="0" fontId="4" fillId="0" borderId="1"/>
    <xf numFmtId="0" fontId="4" fillId="0" borderId="1"/>
  </cellStyleXfs>
  <cellXfs count="49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3" xfId="9" quotePrefix="1" applyNumberFormat="1" applyFont="1" applyFill="1" applyProtection="1">
      <alignment horizontal="left" vertical="top" wrapText="1"/>
    </xf>
    <xf numFmtId="4" fontId="6" fillId="0" borderId="3" xfId="10" applyNumberFormat="1" applyFont="1" applyFill="1" applyProtection="1">
      <alignment horizontal="right" vertical="top" shrinkToFit="1"/>
    </xf>
    <xf numFmtId="0" fontId="6" fillId="0" borderId="5" xfId="13" applyNumberFormat="1" applyFont="1" applyFill="1" applyProtection="1"/>
    <xf numFmtId="0" fontId="6" fillId="0" borderId="1" xfId="14" applyNumberFormat="1" applyFont="1" applyFill="1" applyProtection="1">
      <alignment horizontal="left" wrapText="1"/>
    </xf>
    <xf numFmtId="4" fontId="5" fillId="0" borderId="3" xfId="10" applyNumberFormat="1" applyFont="1" applyFill="1" applyAlignment="1" applyProtection="1">
      <alignment horizontal="right" vertical="center" shrinkToFit="1"/>
    </xf>
    <xf numFmtId="0" fontId="6" fillId="0" borderId="1" xfId="14" applyNumberFormat="1" applyFont="1" applyFill="1" applyProtection="1">
      <alignment horizontal="left" wrapText="1"/>
    </xf>
    <xf numFmtId="0" fontId="6" fillId="5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49" fontId="6" fillId="0" borderId="3" xfId="9" quotePrefix="1" applyNumberFormat="1" applyFont="1" applyFill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7" fillId="0" borderId="1" xfId="0" applyFont="1" applyFill="1" applyBorder="1" applyProtection="1">
      <protection locked="0"/>
    </xf>
    <xf numFmtId="0" fontId="6" fillId="0" borderId="8" xfId="2" applyNumberFormat="1" applyFont="1" applyFill="1" applyBorder="1" applyProtection="1"/>
    <xf numFmtId="0" fontId="6" fillId="0" borderId="8" xfId="0" applyNumberFormat="1" applyFont="1" applyFill="1" applyBorder="1" applyAlignment="1">
      <alignment horizontal="center" vertical="center" wrapTex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0" fontId="5" fillId="0" borderId="1" xfId="2" applyNumberFormat="1" applyFont="1" applyFill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0" fontId="6" fillId="0" borderId="3" xfId="9" quotePrefix="1" applyNumberFormat="1" applyFont="1" applyFill="1" applyProtection="1">
      <alignment horizontal="left" vertical="top" wrapText="1"/>
    </xf>
    <xf numFmtId="0" fontId="6" fillId="0" borderId="2" xfId="9" quotePrefix="1" applyNumberFormat="1" applyFont="1" applyFill="1" applyBorder="1" applyAlignment="1" applyProtection="1">
      <alignment horizontal="left" vertical="top" wrapText="1"/>
    </xf>
    <xf numFmtId="0" fontId="6" fillId="0" borderId="6" xfId="9" quotePrefix="1" applyNumberFormat="1" applyFont="1" applyFill="1" applyBorder="1" applyAlignment="1" applyProtection="1">
      <alignment horizontal="left" vertical="top" wrapText="1"/>
    </xf>
    <xf numFmtId="0" fontId="6" fillId="0" borderId="1" xfId="1" applyNumberFormat="1" applyFont="1" applyFill="1" applyProtection="1">
      <alignment horizontal="left" vertical="top" wrapText="1"/>
    </xf>
    <xf numFmtId="0" fontId="6" fillId="0" borderId="1" xfId="1" applyFont="1" applyFill="1">
      <alignment horizontal="left"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" xfId="7" applyNumberFormat="1" applyFont="1" applyFill="1" applyProtection="1">
      <alignment horizontal="center" vertical="center" wrapText="1"/>
    </xf>
    <xf numFmtId="0" fontId="6" fillId="0" borderId="2" xfId="7" applyFont="1" applyFill="1">
      <alignment horizontal="center" vertical="center" wrapText="1"/>
    </xf>
    <xf numFmtId="0" fontId="6" fillId="0" borderId="2" xfId="7" applyNumberFormat="1" applyFont="1" applyFill="1" applyAlignment="1" applyProtection="1">
      <alignment horizontal="center" vertical="center" wrapText="1"/>
    </xf>
    <xf numFmtId="0" fontId="6" fillId="0" borderId="6" xfId="7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5" fillId="0" borderId="4" xfId="11" applyNumberFormat="1" applyFont="1" applyFill="1" applyAlignment="1" applyProtection="1">
      <alignment horizontal="left" vertical="center"/>
    </xf>
    <xf numFmtId="0" fontId="5" fillId="0" borderId="7" xfId="11" applyNumberFormat="1" applyFont="1" applyFill="1" applyBorder="1" applyAlignment="1" applyProtection="1">
      <alignment horizontal="left" vertical="center"/>
    </xf>
    <xf numFmtId="4" fontId="6" fillId="0" borderId="2" xfId="10" applyNumberFormat="1" applyFont="1" applyFill="1" applyBorder="1" applyAlignment="1" applyProtection="1">
      <alignment horizontal="right" vertical="top" shrinkToFit="1"/>
    </xf>
    <xf numFmtId="4" fontId="6" fillId="0" borderId="6" xfId="10" applyNumberFormat="1" applyFont="1" applyFill="1" applyBorder="1" applyAlignment="1" applyProtection="1">
      <alignment horizontal="right" vertical="top" shrinkToFit="1"/>
    </xf>
    <xf numFmtId="164" fontId="6" fillId="0" borderId="2" xfId="10" applyNumberFormat="1" applyFont="1" applyFill="1" applyBorder="1" applyAlignment="1" applyProtection="1">
      <alignment horizontal="right" vertical="top" shrinkToFit="1"/>
    </xf>
    <xf numFmtId="164" fontId="6" fillId="0" borderId="6" xfId="10" applyNumberFormat="1" applyFont="1" applyFill="1" applyBorder="1" applyAlignment="1" applyProtection="1">
      <alignment horizontal="right" vertical="top" shrinkToFit="1"/>
    </xf>
  </cellXfs>
  <cellStyles count="32">
    <cellStyle name="br" xfId="17"/>
    <cellStyle name="br 2" xfId="31"/>
    <cellStyle name="col" xfId="16"/>
    <cellStyle name="col 2" xfId="30"/>
    <cellStyle name="style0" xfId="18"/>
    <cellStyle name="td" xfId="19"/>
    <cellStyle name="tr" xfId="15"/>
    <cellStyle name="tr 2" xfId="29"/>
    <cellStyle name="xl105" xfId="26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xl96" xfId="27"/>
    <cellStyle name="Обычный" xfId="0" builtinId="0"/>
    <cellStyle name="Обычный 2" xfId="28"/>
    <cellStyle name="Обычный 3" xfId="2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BreakPreview" topLeftCell="A10" zoomScaleNormal="100" zoomScaleSheetLayoutView="100" workbookViewId="0">
      <selection activeCell="E19" sqref="E19"/>
    </sheetView>
  </sheetViews>
  <sheetFormatPr defaultRowHeight="15.6" x14ac:dyDescent="0.3"/>
  <cols>
    <col min="1" max="1" width="39.33203125" style="2" customWidth="1"/>
    <col min="2" max="2" width="4.21875" style="2" customWidth="1"/>
    <col min="3" max="3" width="18.77734375" style="2" customWidth="1"/>
    <col min="4" max="4" width="19.33203125" style="2" customWidth="1"/>
    <col min="5" max="5" width="18.21875" style="2" customWidth="1"/>
    <col min="6" max="6" width="14.5546875" style="2" customWidth="1"/>
    <col min="7" max="8" width="0.109375" style="2" hidden="1" customWidth="1"/>
    <col min="9" max="9" width="12.6640625" style="2" customWidth="1"/>
    <col min="10" max="10" width="44.109375" style="2" customWidth="1"/>
    <col min="11" max="11" width="46.44140625" style="2" customWidth="1"/>
    <col min="12" max="16384" width="8.88671875" style="2"/>
  </cols>
  <sheetData>
    <row r="1" spans="1:11" ht="9" customHeight="1" x14ac:dyDescent="0.3">
      <c r="A1" s="24"/>
      <c r="B1" s="25"/>
      <c r="C1" s="25"/>
      <c r="D1" s="25"/>
      <c r="E1" s="25"/>
      <c r="F1" s="25"/>
      <c r="G1" s="1"/>
      <c r="H1" s="1"/>
    </row>
    <row r="2" spans="1:11" ht="43.8" customHeight="1" x14ac:dyDescent="0.3">
      <c r="A2" s="34" t="s">
        <v>58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3">
      <c r="A3" s="35" t="s">
        <v>45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9.2" customHeight="1" x14ac:dyDescent="0.3">
      <c r="A4" s="28" t="s">
        <v>44</v>
      </c>
      <c r="B4" s="28" t="s">
        <v>0</v>
      </c>
      <c r="C4" s="30" t="s">
        <v>59</v>
      </c>
      <c r="D4" s="26" t="s">
        <v>43</v>
      </c>
      <c r="E4" s="32" t="s">
        <v>60</v>
      </c>
      <c r="F4" s="36" t="s">
        <v>52</v>
      </c>
      <c r="G4" s="37"/>
      <c r="H4" s="37"/>
      <c r="I4" s="38"/>
      <c r="J4" s="41" t="s">
        <v>50</v>
      </c>
      <c r="K4" s="26" t="s">
        <v>51</v>
      </c>
    </row>
    <row r="5" spans="1:11" ht="118.2" customHeight="1" x14ac:dyDescent="0.3">
      <c r="A5" s="29"/>
      <c r="B5" s="29"/>
      <c r="C5" s="31"/>
      <c r="D5" s="27"/>
      <c r="E5" s="33"/>
      <c r="F5" s="17" t="s">
        <v>54</v>
      </c>
      <c r="G5" s="16"/>
      <c r="H5" s="16"/>
      <c r="I5" s="17" t="s">
        <v>53</v>
      </c>
      <c r="J5" s="42"/>
      <c r="K5" s="27"/>
    </row>
    <row r="6" spans="1:11" ht="189" customHeight="1" x14ac:dyDescent="0.3">
      <c r="A6" s="3" t="s">
        <v>1</v>
      </c>
      <c r="B6" s="3" t="s">
        <v>2</v>
      </c>
      <c r="C6" s="4">
        <v>1245167878</v>
      </c>
      <c r="D6" s="4">
        <v>1482564490.96</v>
      </c>
      <c r="E6" s="4">
        <v>1429693899.8399999</v>
      </c>
      <c r="F6" s="14">
        <f>E6/C6*100</f>
        <v>114.81936894616871</v>
      </c>
      <c r="G6" s="1"/>
      <c r="H6" s="15"/>
      <c r="I6" s="14">
        <f>E6/D6*100</f>
        <v>96.433842072814997</v>
      </c>
      <c r="J6" s="21" t="s">
        <v>61</v>
      </c>
      <c r="K6" s="9"/>
    </row>
    <row r="7" spans="1:11" ht="109.2" x14ac:dyDescent="0.3">
      <c r="A7" s="21" t="s">
        <v>57</v>
      </c>
      <c r="B7" s="13" t="s">
        <v>56</v>
      </c>
      <c r="C7" s="4">
        <v>99144148.939999998</v>
      </c>
      <c r="D7" s="4">
        <v>113526063.83</v>
      </c>
      <c r="E7" s="4">
        <v>113526001.56</v>
      </c>
      <c r="F7" s="14">
        <f>E7/C7*100</f>
        <v>114.50600239526349</v>
      </c>
      <c r="G7" s="1"/>
      <c r="H7" s="15"/>
      <c r="I7" s="14">
        <f>E7/D7*100</f>
        <v>99.999945149159672</v>
      </c>
      <c r="J7" s="21" t="s">
        <v>62</v>
      </c>
      <c r="K7" s="9"/>
    </row>
    <row r="8" spans="1:11" ht="62.4" x14ac:dyDescent="0.3">
      <c r="A8" s="3" t="s">
        <v>49</v>
      </c>
      <c r="B8" s="13" t="s">
        <v>48</v>
      </c>
      <c r="C8" s="4">
        <v>296066002.26999998</v>
      </c>
      <c r="D8" s="4">
        <v>396350907.83999997</v>
      </c>
      <c r="E8" s="4">
        <v>388155108.49000001</v>
      </c>
      <c r="F8" s="14">
        <f t="shared" ref="F8:F30" si="0">E8/C8*100</f>
        <v>131.10424888840109</v>
      </c>
      <c r="G8" s="1"/>
      <c r="H8" s="15"/>
      <c r="I8" s="14">
        <f t="shared" ref="I8:I30" si="1">E8/D8*100</f>
        <v>97.932186053347337</v>
      </c>
      <c r="J8" s="21" t="s">
        <v>63</v>
      </c>
      <c r="K8" s="9"/>
    </row>
    <row r="9" spans="1:11" ht="206.4" customHeight="1" x14ac:dyDescent="0.3">
      <c r="A9" s="3" t="s">
        <v>11</v>
      </c>
      <c r="B9" s="3" t="s">
        <v>12</v>
      </c>
      <c r="C9" s="4">
        <v>386971739.77999997</v>
      </c>
      <c r="D9" s="4">
        <v>364526381.82999998</v>
      </c>
      <c r="E9" s="4">
        <v>308606466.02999997</v>
      </c>
      <c r="F9" s="14">
        <f t="shared" si="0"/>
        <v>79.749096459976116</v>
      </c>
      <c r="G9" s="1"/>
      <c r="H9" s="15"/>
      <c r="I9" s="14">
        <f t="shared" si="1"/>
        <v>84.659569625860783</v>
      </c>
      <c r="J9" s="21" t="s">
        <v>64</v>
      </c>
      <c r="K9" s="21" t="s">
        <v>65</v>
      </c>
    </row>
    <row r="10" spans="1:11" ht="62.4" x14ac:dyDescent="0.3">
      <c r="A10" s="3" t="s">
        <v>14</v>
      </c>
      <c r="B10" s="3" t="s">
        <v>3</v>
      </c>
      <c r="C10" s="4">
        <v>458279926</v>
      </c>
      <c r="D10" s="4">
        <v>485516954.47000003</v>
      </c>
      <c r="E10" s="4">
        <v>459020421.12</v>
      </c>
      <c r="F10" s="14">
        <f t="shared" si="0"/>
        <v>100.16158139992368</v>
      </c>
      <c r="G10" s="1"/>
      <c r="H10" s="15"/>
      <c r="I10" s="14">
        <f t="shared" si="1"/>
        <v>94.542614195847364</v>
      </c>
      <c r="J10" s="9"/>
      <c r="K10" s="21" t="s">
        <v>66</v>
      </c>
    </row>
    <row r="11" spans="1:11" ht="239.4" customHeight="1" x14ac:dyDescent="0.3">
      <c r="A11" s="22" t="s">
        <v>15</v>
      </c>
      <c r="B11" s="22" t="s">
        <v>4</v>
      </c>
      <c r="C11" s="45">
        <v>1023207231.54</v>
      </c>
      <c r="D11" s="45">
        <v>3029385984.5700002</v>
      </c>
      <c r="E11" s="45">
        <v>2471489822.6599998</v>
      </c>
      <c r="F11" s="47">
        <f t="shared" si="0"/>
        <v>241.54342800531535</v>
      </c>
      <c r="G11" s="1"/>
      <c r="H11" s="15"/>
      <c r="I11" s="47">
        <f t="shared" si="1"/>
        <v>81.583853468933583</v>
      </c>
      <c r="J11" s="22" t="s">
        <v>67</v>
      </c>
      <c r="K11" s="22" t="s">
        <v>84</v>
      </c>
    </row>
    <row r="12" spans="1:11" ht="277.8" customHeight="1" x14ac:dyDescent="0.3">
      <c r="A12" s="23"/>
      <c r="B12" s="23"/>
      <c r="C12" s="46"/>
      <c r="D12" s="46"/>
      <c r="E12" s="46"/>
      <c r="F12" s="48"/>
      <c r="G12" s="1"/>
      <c r="H12" s="15"/>
      <c r="I12" s="48"/>
      <c r="J12" s="23"/>
      <c r="K12" s="23"/>
    </row>
    <row r="13" spans="1:11" ht="109.2" x14ac:dyDescent="0.3">
      <c r="A13" s="3" t="s">
        <v>16</v>
      </c>
      <c r="B13" s="3" t="s">
        <v>5</v>
      </c>
      <c r="C13" s="4">
        <v>387617475</v>
      </c>
      <c r="D13" s="4">
        <v>467617475</v>
      </c>
      <c r="E13" s="4">
        <v>467617475</v>
      </c>
      <c r="F13" s="14">
        <f t="shared" si="0"/>
        <v>120.63890437344189</v>
      </c>
      <c r="G13" s="1"/>
      <c r="H13" s="15"/>
      <c r="I13" s="14">
        <f t="shared" si="1"/>
        <v>100</v>
      </c>
      <c r="J13" s="10" t="s">
        <v>68</v>
      </c>
      <c r="K13" s="9"/>
    </row>
    <row r="14" spans="1:11" ht="249.6" x14ac:dyDescent="0.3">
      <c r="A14" s="3" t="s">
        <v>17</v>
      </c>
      <c r="B14" s="3" t="s">
        <v>6</v>
      </c>
      <c r="C14" s="4">
        <v>14901877750.809999</v>
      </c>
      <c r="D14" s="4">
        <v>16921641524.889999</v>
      </c>
      <c r="E14" s="4">
        <v>16350569386.450001</v>
      </c>
      <c r="F14" s="14">
        <f t="shared" si="0"/>
        <v>109.72153751268867</v>
      </c>
      <c r="G14" s="1"/>
      <c r="H14" s="15"/>
      <c r="I14" s="14">
        <f t="shared" si="1"/>
        <v>96.625196570911811</v>
      </c>
      <c r="J14" s="10" t="s">
        <v>85</v>
      </c>
      <c r="K14" s="9"/>
    </row>
    <row r="15" spans="1:11" ht="46.8" x14ac:dyDescent="0.3">
      <c r="A15" s="3" t="s">
        <v>20</v>
      </c>
      <c r="B15" s="3" t="s">
        <v>7</v>
      </c>
      <c r="C15" s="4">
        <v>1467588710.9200001</v>
      </c>
      <c r="D15" s="4">
        <v>1305370093.5</v>
      </c>
      <c r="E15" s="4">
        <v>1298750188.6099999</v>
      </c>
      <c r="F15" s="14">
        <f t="shared" si="0"/>
        <v>88.495515054476073</v>
      </c>
      <c r="G15" s="1"/>
      <c r="H15" s="15"/>
      <c r="I15" s="14">
        <f t="shared" si="1"/>
        <v>99.492871414554116</v>
      </c>
      <c r="J15" s="10" t="s">
        <v>69</v>
      </c>
      <c r="K15" s="9"/>
    </row>
    <row r="16" spans="1:11" ht="35.4" customHeight="1" x14ac:dyDescent="0.3">
      <c r="A16" s="3" t="s">
        <v>21</v>
      </c>
      <c r="B16" s="3" t="s">
        <v>18</v>
      </c>
      <c r="C16" s="4">
        <v>19677713387.299999</v>
      </c>
      <c r="D16" s="4">
        <v>20048388970.470001</v>
      </c>
      <c r="E16" s="4">
        <v>19463301762.169998</v>
      </c>
      <c r="F16" s="14">
        <f t="shared" si="0"/>
        <v>98.910383432719456</v>
      </c>
      <c r="G16" s="1"/>
      <c r="H16" s="15"/>
      <c r="I16" s="14">
        <f t="shared" si="1"/>
        <v>97.081624817027446</v>
      </c>
      <c r="J16" s="9"/>
      <c r="K16" s="9"/>
    </row>
    <row r="17" spans="1:11" ht="124.8" x14ac:dyDescent="0.3">
      <c r="A17" s="3" t="s">
        <v>22</v>
      </c>
      <c r="B17" s="3" t="s">
        <v>8</v>
      </c>
      <c r="C17" s="4">
        <v>8782423355.7900009</v>
      </c>
      <c r="D17" s="4">
        <v>9782974496.0599995</v>
      </c>
      <c r="E17" s="4">
        <v>9749056550.2399998</v>
      </c>
      <c r="F17" s="14">
        <f t="shared" si="0"/>
        <v>111.00645181050996</v>
      </c>
      <c r="G17" s="1"/>
      <c r="H17" s="15"/>
      <c r="I17" s="14">
        <f t="shared" si="1"/>
        <v>99.653296184778355</v>
      </c>
      <c r="J17" s="10" t="s">
        <v>70</v>
      </c>
      <c r="K17" s="9"/>
    </row>
    <row r="18" spans="1:11" ht="83.4" customHeight="1" x14ac:dyDescent="0.3">
      <c r="A18" s="3" t="s">
        <v>23</v>
      </c>
      <c r="B18" s="3" t="s">
        <v>19</v>
      </c>
      <c r="C18" s="4">
        <v>4076510335.0900002</v>
      </c>
      <c r="D18" s="4">
        <v>4371341585.5799999</v>
      </c>
      <c r="E18" s="4">
        <v>4325840753.1400003</v>
      </c>
      <c r="F18" s="14">
        <f t="shared" si="0"/>
        <v>106.11627096597304</v>
      </c>
      <c r="G18" s="1"/>
      <c r="H18" s="15"/>
      <c r="I18" s="14">
        <f t="shared" si="1"/>
        <v>98.959110571681336</v>
      </c>
      <c r="J18" s="10" t="s">
        <v>55</v>
      </c>
      <c r="K18" s="9"/>
    </row>
    <row r="19" spans="1:11" ht="249.6" x14ac:dyDescent="0.3">
      <c r="A19" s="3" t="s">
        <v>24</v>
      </c>
      <c r="B19" s="3" t="s">
        <v>25</v>
      </c>
      <c r="C19" s="4">
        <v>8737143216.1599998</v>
      </c>
      <c r="D19" s="4">
        <v>12100622858.889999</v>
      </c>
      <c r="E19" s="4">
        <v>11339243771.58</v>
      </c>
      <c r="F19" s="14">
        <f t="shared" si="0"/>
        <v>129.78205222282747</v>
      </c>
      <c r="G19" s="1"/>
      <c r="H19" s="15"/>
      <c r="I19" s="14">
        <f t="shared" si="1"/>
        <v>93.707934738659887</v>
      </c>
      <c r="J19" s="21" t="s">
        <v>71</v>
      </c>
      <c r="K19" s="21" t="s">
        <v>72</v>
      </c>
    </row>
    <row r="20" spans="1:11" ht="298.8" customHeight="1" x14ac:dyDescent="0.3">
      <c r="A20" s="3" t="s">
        <v>26</v>
      </c>
      <c r="B20" s="3" t="s">
        <v>27</v>
      </c>
      <c r="C20" s="4">
        <v>773208308.63999999</v>
      </c>
      <c r="D20" s="4">
        <v>2240385206.75</v>
      </c>
      <c r="E20" s="4">
        <v>1762214682.1800001</v>
      </c>
      <c r="F20" s="14">
        <f t="shared" si="0"/>
        <v>227.90943429973848</v>
      </c>
      <c r="G20" s="1"/>
      <c r="H20" s="15"/>
      <c r="I20" s="14">
        <f t="shared" si="1"/>
        <v>78.65677191898375</v>
      </c>
      <c r="J20" s="11" t="s">
        <v>73</v>
      </c>
      <c r="K20" s="21" t="s">
        <v>74</v>
      </c>
    </row>
    <row r="21" spans="1:11" ht="158.4" customHeight="1" x14ac:dyDescent="0.3">
      <c r="A21" s="3" t="s">
        <v>28</v>
      </c>
      <c r="B21" s="3" t="s">
        <v>10</v>
      </c>
      <c r="C21" s="4">
        <v>12201055689.059999</v>
      </c>
      <c r="D21" s="4">
        <v>13352897274.379999</v>
      </c>
      <c r="E21" s="4">
        <v>12556869614.969999</v>
      </c>
      <c r="F21" s="14">
        <f t="shared" si="0"/>
        <v>102.91625524034809</v>
      </c>
      <c r="G21" s="1"/>
      <c r="H21" s="15"/>
      <c r="I21" s="14">
        <f t="shared" si="1"/>
        <v>94.038539778649195</v>
      </c>
      <c r="J21" s="9"/>
      <c r="K21" s="21" t="s">
        <v>75</v>
      </c>
    </row>
    <row r="22" spans="1:11" ht="62.4" x14ac:dyDescent="0.3">
      <c r="A22" s="3" t="s">
        <v>29</v>
      </c>
      <c r="B22" s="3" t="s">
        <v>9</v>
      </c>
      <c r="C22" s="4">
        <v>61623765.369999997</v>
      </c>
      <c r="D22" s="4">
        <v>52383956.850000001</v>
      </c>
      <c r="E22" s="4">
        <v>50143672.359999999</v>
      </c>
      <c r="F22" s="14">
        <f t="shared" si="0"/>
        <v>81.370672595107607</v>
      </c>
      <c r="G22" s="1"/>
      <c r="H22" s="15"/>
      <c r="I22" s="14">
        <f t="shared" si="1"/>
        <v>95.72333854730563</v>
      </c>
      <c r="J22" s="11" t="s">
        <v>76</v>
      </c>
      <c r="K22" s="9"/>
    </row>
    <row r="23" spans="1:11" ht="218.4" x14ac:dyDescent="0.3">
      <c r="A23" s="3" t="s">
        <v>30</v>
      </c>
      <c r="B23" s="3" t="s">
        <v>31</v>
      </c>
      <c r="C23" s="4">
        <v>2096894575.7</v>
      </c>
      <c r="D23" s="4">
        <v>1849975068.4300001</v>
      </c>
      <c r="E23" s="4">
        <v>1712178716.6600001</v>
      </c>
      <c r="F23" s="14">
        <f t="shared" si="0"/>
        <v>81.653066229542262</v>
      </c>
      <c r="G23" s="1"/>
      <c r="H23" s="15"/>
      <c r="I23" s="14">
        <f t="shared" si="1"/>
        <v>92.55144817238309</v>
      </c>
      <c r="J23" s="21" t="s">
        <v>77</v>
      </c>
      <c r="K23" s="21" t="s">
        <v>78</v>
      </c>
    </row>
    <row r="24" spans="1:11" ht="236.4" customHeight="1" x14ac:dyDescent="0.3">
      <c r="A24" s="3" t="s">
        <v>32</v>
      </c>
      <c r="B24" s="3" t="s">
        <v>33</v>
      </c>
      <c r="C24" s="4">
        <v>422275822</v>
      </c>
      <c r="D24" s="4">
        <v>466829142.49000001</v>
      </c>
      <c r="E24" s="4">
        <v>442269400.60000002</v>
      </c>
      <c r="F24" s="14">
        <f t="shared" si="0"/>
        <v>104.73472018959211</v>
      </c>
      <c r="G24" s="1"/>
      <c r="H24" s="15"/>
      <c r="I24" s="14">
        <f t="shared" si="1"/>
        <v>94.739029838839571</v>
      </c>
      <c r="J24" s="9"/>
      <c r="K24" s="21" t="s">
        <v>83</v>
      </c>
    </row>
    <row r="25" spans="1:11" ht="204" customHeight="1" x14ac:dyDescent="0.3">
      <c r="A25" s="3" t="s">
        <v>34</v>
      </c>
      <c r="B25" s="3" t="s">
        <v>13</v>
      </c>
      <c r="C25" s="4">
        <v>727425277</v>
      </c>
      <c r="D25" s="4">
        <v>573534784.87</v>
      </c>
      <c r="E25" s="4">
        <v>569624718.70000005</v>
      </c>
      <c r="F25" s="14">
        <f t="shared" si="0"/>
        <v>78.306973473510467</v>
      </c>
      <c r="G25" s="1"/>
      <c r="H25" s="15"/>
      <c r="I25" s="14">
        <f t="shared" si="1"/>
        <v>99.318251259880213</v>
      </c>
      <c r="J25" s="21" t="s">
        <v>79</v>
      </c>
      <c r="K25" s="9"/>
    </row>
    <row r="26" spans="1:11" ht="36" customHeight="1" x14ac:dyDescent="0.3">
      <c r="A26" s="3" t="s">
        <v>35</v>
      </c>
      <c r="B26" s="3" t="s">
        <v>36</v>
      </c>
      <c r="C26" s="4">
        <v>632995065</v>
      </c>
      <c r="D26" s="4">
        <v>635566839</v>
      </c>
      <c r="E26" s="4">
        <v>632795863.21000004</v>
      </c>
      <c r="F26" s="14">
        <f t="shared" si="0"/>
        <v>99.96853027756228</v>
      </c>
      <c r="G26" s="1"/>
      <c r="H26" s="15"/>
      <c r="I26" s="14">
        <f t="shared" si="1"/>
        <v>99.56401504610281</v>
      </c>
      <c r="J26" s="9"/>
      <c r="K26" s="9"/>
    </row>
    <row r="27" spans="1:11" ht="265.2" x14ac:dyDescent="0.3">
      <c r="A27" s="3" t="s">
        <v>37</v>
      </c>
      <c r="B27" s="3" t="s">
        <v>38</v>
      </c>
      <c r="C27" s="4">
        <v>3153976785.9899998</v>
      </c>
      <c r="D27" s="4">
        <v>4100286825.5300002</v>
      </c>
      <c r="E27" s="4">
        <v>3621699016.6900001</v>
      </c>
      <c r="F27" s="14">
        <f t="shared" si="0"/>
        <v>114.82960282959684</v>
      </c>
      <c r="G27" s="1"/>
      <c r="H27" s="15"/>
      <c r="I27" s="14">
        <f t="shared" si="1"/>
        <v>88.327943160948536</v>
      </c>
      <c r="J27" s="21" t="s">
        <v>80</v>
      </c>
      <c r="K27" s="21" t="s">
        <v>81</v>
      </c>
    </row>
    <row r="28" spans="1:11" ht="189.6" customHeight="1" x14ac:dyDescent="0.3">
      <c r="A28" s="3" t="s">
        <v>39</v>
      </c>
      <c r="B28" s="3" t="s">
        <v>40</v>
      </c>
      <c r="C28" s="4">
        <v>487906504.50999999</v>
      </c>
      <c r="D28" s="4">
        <v>573190338.98000002</v>
      </c>
      <c r="E28" s="4">
        <v>562183498.44000006</v>
      </c>
      <c r="F28" s="14">
        <f t="shared" si="0"/>
        <v>115.22361215589774</v>
      </c>
      <c r="G28" s="1"/>
      <c r="H28" s="15"/>
      <c r="I28" s="14">
        <f t="shared" si="1"/>
        <v>98.079723297572187</v>
      </c>
      <c r="J28" s="21" t="s">
        <v>82</v>
      </c>
      <c r="K28" s="9"/>
    </row>
    <row r="29" spans="1:11" ht="124.8" x14ac:dyDescent="0.3">
      <c r="A29" s="3" t="s">
        <v>41</v>
      </c>
      <c r="B29" s="3" t="s">
        <v>42</v>
      </c>
      <c r="C29" s="4">
        <v>3367436481.9099998</v>
      </c>
      <c r="D29" s="4">
        <v>13515891699.82</v>
      </c>
      <c r="E29" s="4">
        <v>8369515334.8699999</v>
      </c>
      <c r="F29" s="14">
        <f t="shared" si="0"/>
        <v>248.54263413226536</v>
      </c>
      <c r="G29" s="1"/>
      <c r="H29" s="15"/>
      <c r="I29" s="14">
        <f t="shared" si="1"/>
        <v>61.923515819392541</v>
      </c>
      <c r="J29" s="12" t="s">
        <v>47</v>
      </c>
      <c r="K29" s="12" t="s">
        <v>47</v>
      </c>
    </row>
    <row r="30" spans="1:11" ht="17.399999999999999" customHeight="1" x14ac:dyDescent="0.3">
      <c r="A30" s="43" t="s">
        <v>46</v>
      </c>
      <c r="B30" s="44"/>
      <c r="C30" s="7">
        <f>SUM(C6:C29)</f>
        <v>85464509432.779999</v>
      </c>
      <c r="D30" s="7">
        <f>SUM(D6:D29)</f>
        <v>108230768924.98999</v>
      </c>
      <c r="E30" s="7">
        <f>SUM(E6:E29)</f>
        <v>98444366125.570007</v>
      </c>
      <c r="F30" s="18">
        <f t="shared" si="0"/>
        <v>115.18742315252976</v>
      </c>
      <c r="G30" s="19"/>
      <c r="H30" s="20"/>
      <c r="I30" s="18">
        <f t="shared" si="1"/>
        <v>90.957836762480625</v>
      </c>
      <c r="J30" s="3"/>
      <c r="K30" s="3"/>
    </row>
    <row r="31" spans="1:11" ht="12.75" customHeight="1" x14ac:dyDescent="0.3">
      <c r="A31" s="5"/>
      <c r="B31" s="5"/>
      <c r="C31" s="5"/>
      <c r="D31" s="5"/>
      <c r="E31" s="5"/>
      <c r="F31" s="5"/>
      <c r="G31" s="1"/>
      <c r="H31" s="1"/>
    </row>
    <row r="32" spans="1:11" ht="12.75" customHeight="1" x14ac:dyDescent="0.3">
      <c r="A32" s="39"/>
      <c r="B32" s="39"/>
      <c r="C32" s="8"/>
      <c r="D32" s="40"/>
      <c r="E32" s="40"/>
      <c r="F32" s="40"/>
      <c r="G32" s="40"/>
      <c r="H32" s="6"/>
    </row>
  </sheetData>
  <autoFilter ref="A4:B30"/>
  <mergeCells count="23">
    <mergeCell ref="A32:B32"/>
    <mergeCell ref="D32:G32"/>
    <mergeCell ref="J4:J5"/>
    <mergeCell ref="A30:B30"/>
    <mergeCell ref="A11:A12"/>
    <mergeCell ref="B11:B12"/>
    <mergeCell ref="C11:C12"/>
    <mergeCell ref="D11:D12"/>
    <mergeCell ref="E11:E12"/>
    <mergeCell ref="F11:F12"/>
    <mergeCell ref="I11:I12"/>
    <mergeCell ref="J11:J12"/>
    <mergeCell ref="K11:K12"/>
    <mergeCell ref="A1:F1"/>
    <mergeCell ref="D4:D5"/>
    <mergeCell ref="A4:A5"/>
    <mergeCell ref="B4:B5"/>
    <mergeCell ref="C4:C5"/>
    <mergeCell ref="E4:E5"/>
    <mergeCell ref="K4:K5"/>
    <mergeCell ref="A2:K2"/>
    <mergeCell ref="A3:K3"/>
    <mergeCell ref="F4:I4"/>
  </mergeCells>
  <pageMargins left="0.27559055118110237" right="0.31496062992125984" top="0.35433070866141736" bottom="0.23622047244094491" header="0.15748031496062992" footer="0.31496062992125984"/>
  <pageSetup paperSize="9" scale="6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12.2019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19 - 31.12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D8F5C6-34DE-4227-B356-3756E16DF7C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2024-05-16T14:03:49Z</cp:lastPrinted>
  <dcterms:created xsi:type="dcterms:W3CDTF">2020-02-04T07:15:21Z</dcterms:created>
  <dcterms:modified xsi:type="dcterms:W3CDTF">2024-05-24T13:22:37Z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19.2.30.11270</vt:lpwstr>
  </property>
  <property fmtid="{D5CDD505-2E9C-101B-9397-08002B2CF9AE}" pid="4" name="Версия базы">
    <vt:lpwstr>19.2.2804.1236750739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bud_ks_2019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