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37395" windowHeight="16170"/>
  </bookViews>
  <sheets>
    <sheet name="на сайт" sheetId="1" r:id="rId1"/>
  </sheets>
  <definedNames>
    <definedName name="_xlnm._FilterDatabase" localSheetId="0" hidden="1">'на сайт'!$A$6:$M$164</definedName>
    <definedName name="_xlnm.Print_Titles" localSheetId="0">'на сайт'!$2:$4</definedName>
    <definedName name="_xlnm.Print_Area" localSheetId="0">'на сайт'!$A$1:$M$164</definedName>
  </definedNames>
  <calcPr calcId="145621"/>
</workbook>
</file>

<file path=xl/calcChain.xml><?xml version="1.0" encoding="utf-8"?>
<calcChain xmlns="http://schemas.openxmlformats.org/spreadsheetml/2006/main">
  <c r="L161" i="1" l="1"/>
  <c r="J161" i="1"/>
  <c r="H161" i="1"/>
  <c r="L155" i="1"/>
  <c r="J155" i="1"/>
  <c r="L153" i="1"/>
  <c r="J153" i="1"/>
  <c r="H153" i="1"/>
  <c r="L148" i="1"/>
  <c r="J148" i="1"/>
  <c r="H148" i="1"/>
  <c r="L130" i="1"/>
  <c r="J130" i="1"/>
  <c r="H130" i="1"/>
  <c r="L127" i="1"/>
  <c r="J127" i="1"/>
  <c r="H127" i="1"/>
  <c r="L116" i="1"/>
  <c r="J116" i="1"/>
  <c r="H116" i="1"/>
  <c r="L106" i="1"/>
  <c r="J106" i="1"/>
  <c r="H106" i="1"/>
  <c r="L99" i="1"/>
  <c r="J99" i="1"/>
  <c r="H99" i="1"/>
  <c r="G99" i="1"/>
  <c r="F99" i="1"/>
  <c r="E99" i="1"/>
  <c r="L76" i="1"/>
  <c r="J76" i="1"/>
  <c r="H76" i="1"/>
  <c r="L58" i="1"/>
  <c r="J58" i="1"/>
  <c r="H58" i="1"/>
  <c r="L28" i="1"/>
  <c r="J28" i="1"/>
  <c r="H28" i="1"/>
  <c r="L21" i="1"/>
  <c r="J21" i="1"/>
  <c r="H21" i="1"/>
  <c r="L9" i="1"/>
  <c r="J9" i="1"/>
  <c r="H9" i="1"/>
  <c r="L6" i="1"/>
  <c r="J6" i="1"/>
  <c r="H6" i="1"/>
  <c r="M5" i="1"/>
  <c r="L5" i="1"/>
  <c r="K5" i="1"/>
  <c r="J5" i="1"/>
  <c r="I5" i="1"/>
  <c r="H5" i="1"/>
</calcChain>
</file>

<file path=xl/sharedStrings.xml><?xml version="1.0" encoding="utf-8"?>
<sst xmlns="http://schemas.openxmlformats.org/spreadsheetml/2006/main" count="883" uniqueCount="239">
  <si>
    <t>Сведения о выполнении государственными учреждениями Брянской области государственных заданий на оказание государственных услуг (выполнение работ), а также об объемах финансового обеспечения выполнения государственных заданий на оказание соответствующих услуг (выполнение работ) за 2023 год</t>
  </si>
  <si>
    <t>ГРБС</t>
  </si>
  <si>
    <t>Наименование государственной услуги (работы)</t>
  </si>
  <si>
    <t>Сведения о выполнении государственного задания за 2023 год</t>
  </si>
  <si>
    <t>Финансовое обеспечение выполнения государственного задания 2023 года, рублей</t>
  </si>
  <si>
    <t>Наименование показателя объема государственной услуги (работы)</t>
  </si>
  <si>
    <t>Единица измерения</t>
  </si>
  <si>
    <t>плановое значение 
на 2023 год
(в соответствии с государственным заданием в первоначальной редакции)</t>
  </si>
  <si>
    <t>плановое значение на 2023 год
(в соответствии с государственным заданием в последней редакции)</t>
  </si>
  <si>
    <t>фактическое значение по итогам 2023 года</t>
  </si>
  <si>
    <t>затраты на уплату налогов, в качестве объекта налогообложения по которым признается имущество учреждений</t>
  </si>
  <si>
    <t>Финансовое обеспечение выполнения государственного задания 2022 года, рублей</t>
  </si>
  <si>
    <t>Всего:</t>
  </si>
  <si>
    <t>Администрация Губернатора Брянской области и Правительства Брянской области</t>
  </si>
  <si>
    <t>Содержание (эксплуатация) имущества, находящегося в государственной (муниципальной) собственности</t>
  </si>
  <si>
    <t>Эксплуатируемая площадь объектов</t>
  </si>
  <si>
    <t>Тысяча квадратных метров</t>
  </si>
  <si>
    <t>931,81</t>
  </si>
  <si>
    <t>881,16</t>
  </si>
  <si>
    <t>878,52</t>
  </si>
  <si>
    <t>х</t>
  </si>
  <si>
    <t xml:space="preserve">Организация и осуществление транспортного обслуживания </t>
  </si>
  <si>
    <t>Машино-часы работы автомобилей</t>
  </si>
  <si>
    <t>Единица</t>
  </si>
  <si>
    <t>Управление ветеринарии Брянской области</t>
  </si>
  <si>
    <t>Проведение мероприятий по предупреждению и ликвидации заразных и иных болезней животных, включая сельскохозяйственных, домашних, зоопарковых и других животных, пушных зверей, птиц, рыб и пчел и их лечению</t>
  </si>
  <si>
    <t>Количество документов</t>
  </si>
  <si>
    <t xml:space="preserve">Единица </t>
  </si>
  <si>
    <t>Количество мероприятий</t>
  </si>
  <si>
    <t>Количество проб</t>
  </si>
  <si>
    <t>Количество стерилизованных животных</t>
  </si>
  <si>
    <t>Голова</t>
  </si>
  <si>
    <t>Количество исследований</t>
  </si>
  <si>
    <t>Количество вакцинаций</t>
  </si>
  <si>
    <t>Оформление и выдача ветеринарных сопроводительных документов</t>
  </si>
  <si>
    <t>Проведение мероприятий по защите населения от болезней общих для человека и животных и пищевых отравлений</t>
  </si>
  <si>
    <t>Количество проведенных экспертиз</t>
  </si>
  <si>
    <t>Департамент внутренней политики Брянской области</t>
  </si>
  <si>
    <t>Производство и распространение телепрограмм</t>
  </si>
  <si>
    <t>Продолжительность телепередач</t>
  </si>
  <si>
    <t>Час</t>
  </si>
  <si>
    <t>Производство и распространение радиопрограмм</t>
  </si>
  <si>
    <t>Продолжительность радиопередач</t>
  </si>
  <si>
    <t>Производство и выпуск сетевого издания</t>
  </si>
  <si>
    <t>Количество новостных материалов</t>
  </si>
  <si>
    <t>Осуществление издательской деятельности</t>
  </si>
  <si>
    <t>Количество печатных страниц</t>
  </si>
  <si>
    <t>Организация мероприятий в сфере молодежной политики, направленных на вовлечение молодежи в инновационную, предпринимательскую, добровольческую деятельность, а также на развитие гражданской активности молодежи и формирование здорового образа жизни</t>
  </si>
  <si>
    <t>Обеспечение деятельности Общественной палаты Брянской области</t>
  </si>
  <si>
    <t>Департамент здравоохранения Брянской области</t>
  </si>
  <si>
    <t>Формирование, освежение, выпуск и содержание (обслуживание) резерва лекарственных средств для медицинского применения и медицинских изделий</t>
  </si>
  <si>
    <t>Количество выполненных работ</t>
  </si>
  <si>
    <t>Судебно-психиатрическая экспертиза</t>
  </si>
  <si>
    <t>Судебно-медицинская экспертиза</t>
  </si>
  <si>
    <t>Специализированная медицинская помощь (за исключением высокотехнологичной медицинской помощи), не включенная в базовую программу обязательного медицинского страхования, по профилям</t>
  </si>
  <si>
    <t>Случаев госпитализации</t>
  </si>
  <si>
    <t>Условная единица</t>
  </si>
  <si>
    <t>Случаев лечения</t>
  </si>
  <si>
    <t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t>
  </si>
  <si>
    <t>Количество вызовов</t>
  </si>
  <si>
    <t>Санаторно-курортное лечение</t>
  </si>
  <si>
    <t>Количество койко-дней</t>
  </si>
  <si>
    <t>Койко-день</t>
  </si>
  <si>
    <t>Реализация образовательных программ среднего профессионального образования - программ подготовки специалистов среднего звена</t>
  </si>
  <si>
    <t>Численность обучающихся</t>
  </si>
  <si>
    <t>Человек</t>
  </si>
  <si>
    <t>Проведение экспертной оценки в сфере информационно-коммуникационных технологий</t>
  </si>
  <si>
    <t>Первичная медико-санитарная помощь, не включенная в базовую программу обязательного медицинского страхования</t>
  </si>
  <si>
    <t>Число посещений</t>
  </si>
  <si>
    <t>Патологическая анатомия</t>
  </si>
  <si>
    <t>Количество вскрытий</t>
  </si>
  <si>
    <t>Паллиативная медицинская помощь</t>
  </si>
  <si>
    <t>Количество выездов</t>
  </si>
  <si>
    <t>Осуществление экспертизы качества лекарственных средств, включая проведение необходимых исследований и испытаний</t>
  </si>
  <si>
    <t>Организация мониторинга состояния здоровья граждан, подвергшихся радиационному воздействию в результате радиационных аварий</t>
  </si>
  <si>
    <t>Организация круглосуточного приема, содержания, выхаживания и воспитания детей</t>
  </si>
  <si>
    <t>Оказание экстренной и плановой консультативной помощи</t>
  </si>
  <si>
    <t>Оказание медицинской (в том числе психиатрической), социальной и психолого-педагогической помощи детям, находящимся в трудной жизненной ситуации</t>
  </si>
  <si>
    <t>Оказание консультативной помощи с применением технологии телемедицины при оказании медицинской помощи в целях профилактики, диагностики и лечения заболеваний</t>
  </si>
  <si>
    <t>Количество проведенных консультаций</t>
  </si>
  <si>
    <t>Человеко-час</t>
  </si>
  <si>
    <t>Методическая и организационно-техническая поддержка по вопросам координации информации государственных органов, включая координацию региональной информатизации, а также проведение мониторинга и подготовка сведений, размещенных в информационной системе</t>
  </si>
  <si>
    <t>Количество отчетов, составленных по результатам работы</t>
  </si>
  <si>
    <t>Количество разработанных документов</t>
  </si>
  <si>
    <t>Медицинское сопровождение по медицинским показаниям больных, страдающей хронической почечной недостаточностью к месту проведения амбулаторного гемодиализа и после его проведения</t>
  </si>
  <si>
    <t>Медицинская реабилитация при заболеваниях, не входящих в базовую программу обязательного медицинского страхования</t>
  </si>
  <si>
    <t>Число пациенто-дней</t>
  </si>
  <si>
    <t>Число пациентов</t>
  </si>
  <si>
    <t>Медико-биологическое обеспечение спортсменов сборных команд субъекта Российской Федерации</t>
  </si>
  <si>
    <t>Количество лиц, прошедших спортивную подготовку</t>
  </si>
  <si>
    <t>Заготовка, хранение, транспортировка и обеспечение безопасности донорской крови и её компонентов</t>
  </si>
  <si>
    <t>Условная единица продукта переработки
(в пересчете на 1 литр цельной крови)</t>
  </si>
  <si>
    <t>Департамент культуры Брянской области</t>
  </si>
  <si>
    <t>Формирование, учет, изучение, обеспечение физического сохранения и безопасности фондов библиотек, включая оцифровку фондов</t>
  </si>
  <si>
    <t>Количество полнотекстовых оцифрованных документов, включенных в состав электронной библиотеки</t>
  </si>
  <si>
    <t>Формирование, учет, изучение, обеспечение физического сохранения и безопасности музейных предметов, музейных коллекций</t>
  </si>
  <si>
    <t>Количество предметов</t>
  </si>
  <si>
    <t>Создание экспозиций (выставок) музеев, организация выездных выставок</t>
  </si>
  <si>
    <t>Количество экспозиций</t>
  </si>
  <si>
    <t>Создание спектаклей</t>
  </si>
  <si>
    <t>Количество новых (капитально-возобновленных) постановок</t>
  </si>
  <si>
    <t>Создание концертов и концертных программ</t>
  </si>
  <si>
    <t>Количество новых (капитально-возобновленных) концертов</t>
  </si>
  <si>
    <t>Реализация дополнительных профессиональных программ повышения квалификации</t>
  </si>
  <si>
    <t>Количество человеко-часов</t>
  </si>
  <si>
    <t>Публичный показ музейных предметов, музейных коллекций</t>
  </si>
  <si>
    <t>Число посетителей</t>
  </si>
  <si>
    <t>Предоставление библиографической информации из государственных библиотечных фондов и информации из государственных библиотечных фондов в части, не касающейся авторских прав</t>
  </si>
  <si>
    <t>Количество посещений</t>
  </si>
  <si>
    <t>Показ (организация показа) спектаклей (театральных постановок)</t>
  </si>
  <si>
    <t>Число зрителей</t>
  </si>
  <si>
    <t>Показ (организация показа) концертных программ</t>
  </si>
  <si>
    <t>Организация показа спектаклей</t>
  </si>
  <si>
    <t>Организация показа концертов и концертных программ</t>
  </si>
  <si>
    <t>Организация и проведение культурно-массовых мероприятий</t>
  </si>
  <si>
    <t>Количество проведенных мероприятий</t>
  </si>
  <si>
    <t>Оказание туристско-информационных услуг</t>
  </si>
  <si>
    <t>Библиотечное, библиографическое и информационное обслуживание пользователей библиотеки</t>
  </si>
  <si>
    <t>Департамент образования и науки Брянской области</t>
  </si>
  <si>
    <t>Присмотр и уход</t>
  </si>
  <si>
    <t>Число детей</t>
  </si>
  <si>
    <t>Реализация адаптированных основных общеобразовательных программ для детей с умственной отсталостью</t>
  </si>
  <si>
    <t>Число обучающихся</t>
  </si>
  <si>
    <t>Реализация основных общеобразовательных программ дошкольного образования</t>
  </si>
  <si>
    <t>Реализация основных общеобразовательных программ начального общего образования</t>
  </si>
  <si>
    <t>Реализация основных общеобразовательных программ основного общего образования</t>
  </si>
  <si>
    <t>Реализация основных общеобразовательных программ среднего общего образования</t>
  </si>
  <si>
    <t>Реализация основных общеобразовательных программ среднего общего образования, интегрированных с дополнительными общеразвивающими программами, имеющими целью подготовку несовершеннолетних обучающихся к военной или иной государственной службе, в том числе к государственной службе российского казачества</t>
  </si>
  <si>
    <t>Содержание детей</t>
  </si>
  <si>
    <t>Реализация дополнительных общеразвивающих программ</t>
  </si>
  <si>
    <t>Психолого-педагогическое консультирование обучающихся, их родителей (законных представителей) и педагогических работников</t>
  </si>
  <si>
    <t>Число обучающихся, их родителей (законных представителей) и педагогических работников</t>
  </si>
  <si>
    <t>Психолого-медико-педагогическое обследование детей</t>
  </si>
  <si>
    <t>Коррекционно-развивающая, компенсирующая и логопедическая помощь обучающимся</t>
  </si>
  <si>
    <t>Реализация образовательных программ среднего профессионального образования - программ подготовки квалифицированных рабочих, служащих</t>
  </si>
  <si>
    <t>Ведение информационных ресурсов и баз данных</t>
  </si>
  <si>
    <t>Количество участников</t>
  </si>
  <si>
    <t>Организация досуга детей, подростков и молодежи</t>
  </si>
  <si>
    <t>Департамент сельского хозяйства Брянской области</t>
  </si>
  <si>
    <t>Предоставление консультационной помощи в рамках государственной аграрной политики</t>
  </si>
  <si>
    <t>Штука</t>
  </si>
  <si>
    <t>Департамент социальной политики и занятости населения Брянской области</t>
  </si>
  <si>
    <t>Предоставление социального обслуживания в форме на дому</t>
  </si>
  <si>
    <t>Численность граждан, получивших социальные услуги</t>
  </si>
  <si>
    <t>Предоставление социального обслуживания в стационарной форме</t>
  </si>
  <si>
    <t>Предоставление социального обслуживания в полустационарной форме</t>
  </si>
  <si>
    <t>Организация доставки лиц старше 65 лет, проживающих в сельской местности, в территориальные медицинские организации для проведения профессиональных медицинских осмотров, включая диспансеризацию, и дополнительных медицинских скринингов на выявление отдельных неинфекционных социально значимых заболеваний</t>
  </si>
  <si>
    <t>Информационное обеспечение и пропаганда охраны труда</t>
  </si>
  <si>
    <t>Профессиональное обучение и дополнительное профессиональное образование безработных граждан, женщин в период отпуска по уходу за ребенком до достижения им возраста трех лет, незанятых граждан, которым в соответствии с законодательством Российской Федерации назначена страховая пенсия по старости и которые стремятся возобновить трудовую деятельность, граждан, находящихся под риском увольнения, а также в различных режимах занятости, граждан, испытывающих трудности в поиске работы</t>
  </si>
  <si>
    <t>Численность граждан, приступивших к профессиональному обучению и дополнительному профессиональному образованию</t>
  </si>
  <si>
    <t>Управление имущественных отношений 
Брянской области</t>
  </si>
  <si>
    <t>Рассмотрение обращений , связанных с наличием ошибок, допущенных при определении кадастровой стоимости.</t>
  </si>
  <si>
    <t>Количество решений</t>
  </si>
  <si>
    <t>Предоставление разъяснений результатов определения кадастровой стоимости</t>
  </si>
  <si>
    <t>Количество разъяснений</t>
  </si>
  <si>
    <t>Хранение копий отчетов и документов, формируемых и использованных в ходе определения кадастровой стоимости</t>
  </si>
  <si>
    <t>Объем хранимых документов</t>
  </si>
  <si>
    <t>Сбор, обработка, систематизация и накопление информации при определении кадастровой стоимости</t>
  </si>
  <si>
    <t>Объем собранной информации</t>
  </si>
  <si>
    <t>Определение кадастровой стоимости объектов недвижимости в соответствии со статьей 14 Федерального закона от 03.07.16 №237-ФЗ "О государственной кадастровой оценке"</t>
  </si>
  <si>
    <t>Количество объектов недвижимости, для которых определена кадастровая стоимость</t>
  </si>
  <si>
    <t>Обеспечение сохранности и учет архивных документов</t>
  </si>
  <si>
    <t>Количество хранимых инвентарных дел</t>
  </si>
  <si>
    <t>Оказание информационных услуг на основе архивных документов</t>
  </si>
  <si>
    <t>Количество обработанных инвентарных дел</t>
  </si>
  <si>
    <t>Организация и проведение мероприятий, направленных на выявление вида фактического использования и (или) назначения (предназначения) зданий (строений, сооружений) и помещений, расположенных на территории Брянской области, в отношении которых налоговая база определяется как их кадастровая стоимость, для целей налогообложения</t>
  </si>
  <si>
    <t xml:space="preserve">Количество объектов </t>
  </si>
  <si>
    <t>Рассмотрение заявления об установлении кадастровой стоимости объекта недвижимости в размере его рыночной стоимости и принятие решения по нему</t>
  </si>
  <si>
    <t>Количество поступивших заявлений</t>
  </si>
  <si>
    <t>Реализация дополнительных образовательных программ спортивной подготовки по олимпийским видам спорта</t>
  </si>
  <si>
    <t>Число лиц, прошедших спортивную подготовку на этапе спортивной подготовки</t>
  </si>
  <si>
    <t>Реализация дополнительных образовательных программ спортивной подготовки по неолимпийским видам спорта</t>
  </si>
  <si>
    <t xml:space="preserve">Реализация дополнительных образовательных программ спортивной подготовки по адаптивным видам спорта     </t>
  </si>
  <si>
    <t>Проведение занятий физкультурно-спортивной направленности по месту проживания граждан</t>
  </si>
  <si>
    <t>Количество занятий</t>
  </si>
  <si>
    <t>Организация мероприятий по подготовке спортивных сборных команд</t>
  </si>
  <si>
    <t>Организация и проведение физкультурных и спортивных мероприятий в рамках Всероссийского физкультурно-спортивного комплекса "Готов к труду и обороне" (ГТО) (за исключением тестирования выполнения нормативов испытаний комплекса ГТО)</t>
  </si>
  <si>
    <t>Организация и обеспечение подготовки спортивного резерва</t>
  </si>
  <si>
    <t>Обеспечение участия лиц, проходящих спортивную подготовку, в спортивных соревнованиях</t>
  </si>
  <si>
    <t>Обеспечение доступа к объектам спорта</t>
  </si>
  <si>
    <t>Пребывание на объекте спорта</t>
  </si>
  <si>
    <t>Человеко-день</t>
  </si>
  <si>
    <t>Управление государственной службы по труду и занятости населения Брянской области</t>
  </si>
  <si>
    <t>297</t>
  </si>
  <si>
    <t>Управление лесами Брянской области</t>
  </si>
  <si>
    <t>Тушение лесных пожаров</t>
  </si>
  <si>
    <t>Площадь тушения лесных пожаров</t>
  </si>
  <si>
    <t>Гектар</t>
  </si>
  <si>
    <t>Предупреждение возникновения и распространения лесных пожаров, включая территорию ООПТ</t>
  </si>
  <si>
    <t>Протяжённость лесных дорог</t>
  </si>
  <si>
    <t>Километр</t>
  </si>
  <si>
    <t>Площадь профилактического контролируемого противопожарного выжигания хвороста, лесной подстилки, сухой травы и других лесных горючих материалов</t>
  </si>
  <si>
    <t>Протяжённость противопожарных минерализованных полос</t>
  </si>
  <si>
    <t>Количество установленных и размещённых стендов и других знаков и указателей, содержащих информацию о мерах пожарной безопасности в лесах</t>
  </si>
  <si>
    <t>Количество установленных шлагбаумов, преград, обеспечивающих ограничение пребывания граждан в лесах в целях обеспечения пожарной безопасности</t>
  </si>
  <si>
    <t>Количество мест отдыха</t>
  </si>
  <si>
    <t>Площадь лесного фонда</t>
  </si>
  <si>
    <t>Протяжённость маршрутов патрулирования</t>
  </si>
  <si>
    <t>Протяжённость просек, противопожарных разрывов</t>
  </si>
  <si>
    <t>Количество специализированных учреждений</t>
  </si>
  <si>
    <t>Осуществление лесовосстановления и лесоразведения</t>
  </si>
  <si>
    <t>Площадь подготовки почвы под лесные культуры</t>
  </si>
  <si>
    <t>Площадь посадки</t>
  </si>
  <si>
    <t>Площадь агротехнического ухода</t>
  </si>
  <si>
    <t>Площадь дополнения лесных культур</t>
  </si>
  <si>
    <t>Площадь лесоводственного ухода</t>
  </si>
  <si>
    <t>Департамент промышленности, транспорта и связи Брянской области</t>
  </si>
  <si>
    <t>Создание, развитие, управление и эксплуатация информационных систем и баз данных с использованием спутниковых навигационных систем</t>
  </si>
  <si>
    <t>Объем функционирования региональной системы мониторинга транспортных средств</t>
  </si>
  <si>
    <t>Процент</t>
  </si>
  <si>
    <t xml:space="preserve">Предоставление программного обеспечения и информационно-телекоммуникационной инфраструктуры </t>
  </si>
  <si>
    <t>Количество сопровождаемых маршрутов движения пассажирского транспорта</t>
  </si>
  <si>
    <t>Количество транспорта подключенного к РНИС</t>
  </si>
  <si>
    <t>-</t>
  </si>
  <si>
    <t>Внедрение, развитие и эксплуатация интеллектуальной транспортной системы Брянской области</t>
  </si>
  <si>
    <t>Количество функционирующих подсистем Интеллектуальной транспортной системы</t>
  </si>
  <si>
    <t>Управление по охране и сохранению историко-культурного наследия Брянской области</t>
  </si>
  <si>
    <t>Обеспечение сохранения и использования объектов культурного наследия</t>
  </si>
  <si>
    <t>Количество объектов культурного наследия</t>
  </si>
  <si>
    <t>Департамент экономического развития Брянской области</t>
  </si>
  <si>
    <t xml:space="preserve">Предоставление информационной и консультационной поддержки субъектам малого и среднего предпринимательства </t>
  </si>
  <si>
    <t>количество юридических лиц, обратившихся за услугой</t>
  </si>
  <si>
    <t>Оказание имущественной поддержки субъектам малого и среднего предпринимательства в виде передачи в пользование государственного имущества на льготных условиях</t>
  </si>
  <si>
    <t>площадь помещений, предоставленных СМСП</t>
  </si>
  <si>
    <t>Квадратный метр</t>
  </si>
  <si>
    <t>количество отчетов, составленных по результатам работы</t>
  </si>
  <si>
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</t>
  </si>
  <si>
    <t>количество услуг</t>
  </si>
  <si>
    <t>число обратившихся</t>
  </si>
  <si>
    <t>Реализация основных профессиональных образовательных программ профессионального обучения - программ повышения квалификации рабочих и служащих</t>
  </si>
  <si>
    <t>Реализация дополнительных профессиональных программ профессиональной переподготовки</t>
  </si>
  <si>
    <t>первоначальный план
 (в соответствии с заключенными соглашениями)</t>
  </si>
  <si>
    <t>первоначальный план
 (затраты на уплату налогов, в качестве объекта налогообложения по которым признается имущество учреждений)</t>
  </si>
  <si>
    <t>уточненный план
(в соответствии с заключенными соглашениями)</t>
  </si>
  <si>
    <t>уточненный план 
(затраты на уплату налогов, в качестве объекта налогообложения по которым признается имущество учреждений)</t>
  </si>
  <si>
    <t>кассовое исполнение</t>
  </si>
  <si>
    <t>кассовое исполнение (затраты на уплату налогов, в качестве объекта налогообложения по которым признается имущество учреждений)</t>
  </si>
  <si>
    <t>Департамент физической культуры и спорта 
Брянской области</t>
  </si>
  <si>
    <t>Департамент региональной безопасности 
Брянской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</si>
</sst>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9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Segoe UI"/>
      <family val="2"/>
      <charset val="204"/>
    </font>
    <font>
      <sz val="12"/>
      <name val="Times New Roman"/>
      <family val="1"/>
      <charset val="204"/>
    </font>
    <font>
      <sz val="11"/>
      <color rgb="FFFFC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92D050"/>
      <name val="Calibri"/>
      <family val="2"/>
      <charset val="204"/>
      <scheme val="minor"/>
    </font>
    <font>
      <sz val="11"/>
      <color theme="4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 Cyr"/>
    </font>
    <font>
      <sz val="10"/>
      <color rgb="FF000000"/>
      <name val="Arial Cyr"/>
      <family val="2"/>
    </font>
    <font>
      <b/>
      <sz val="10"/>
      <color rgb="FF000000"/>
      <name val="Arial CYR"/>
    </font>
    <font>
      <b/>
      <sz val="10"/>
      <color rgb="FF000000"/>
      <name val="Arial Cyr"/>
      <family val="2"/>
    </font>
    <font>
      <sz val="10"/>
      <name val="Arial"/>
      <family val="2"/>
      <charset val="204"/>
    </font>
    <font>
      <sz val="8"/>
      <name val="Tahoma"/>
      <family val="2"/>
      <charset val="204"/>
    </font>
    <font>
      <sz val="1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FF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0" fontId="12" fillId="0" borderId="9">
      <alignment horizontal="center" vertical="center" wrapText="1"/>
    </xf>
    <xf numFmtId="49" fontId="13" fillId="0" borderId="9">
      <alignment horizontal="center" vertical="top" shrinkToFit="1"/>
    </xf>
    <xf numFmtId="4" fontId="14" fillId="5" borderId="9">
      <alignment horizontal="right" vertical="top" shrinkToFit="1"/>
    </xf>
    <xf numFmtId="0" fontId="15" fillId="0" borderId="9">
      <alignment vertical="top" wrapText="1"/>
    </xf>
    <xf numFmtId="4" fontId="15" fillId="5" borderId="9">
      <alignment horizontal="right" vertical="top" shrinkToFit="1"/>
    </xf>
    <xf numFmtId="0" fontId="16" fillId="0" borderId="0"/>
    <xf numFmtId="0" fontId="17" fillId="0" borderId="0"/>
    <xf numFmtId="0" fontId="16" fillId="0" borderId="0"/>
    <xf numFmtId="0" fontId="18" fillId="0" borderId="0"/>
    <xf numFmtId="0" fontId="16" fillId="0" borderId="0"/>
  </cellStyleXfs>
  <cellXfs count="76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11" fontId="1" fillId="2" borderId="3" xfId="0" applyNumberFormat="1" applyFont="1" applyFill="1" applyBorder="1" applyAlignment="1" applyProtection="1">
      <alignment horizontal="center" vertical="center" wrapText="1"/>
    </xf>
    <xf numFmtId="11" fontId="1" fillId="2" borderId="4" xfId="0" applyNumberFormat="1" applyFont="1" applyFill="1" applyBorder="1" applyAlignment="1" applyProtection="1">
      <alignment horizontal="center" vertical="center" wrapText="1"/>
    </xf>
    <xf numFmtId="11" fontId="0" fillId="0" borderId="4" xfId="0" applyNumberFormat="1" applyBorder="1" applyAlignment="1">
      <alignment horizontal="center" vertical="center" wrapText="1"/>
    </xf>
    <xf numFmtId="11" fontId="0" fillId="0" borderId="5" xfId="0" applyNumberForma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left" vertical="center" wrapText="1"/>
    </xf>
    <xf numFmtId="4" fontId="1" fillId="3" borderId="2" xfId="0" applyNumberFormat="1" applyFont="1" applyFill="1" applyBorder="1" applyAlignment="1" applyProtection="1">
      <alignment horizontal="center" vertical="center" wrapText="1"/>
    </xf>
    <xf numFmtId="0" fontId="1" fillId="4" borderId="2" xfId="0" applyFont="1" applyFill="1" applyBorder="1" applyAlignment="1" applyProtection="1">
      <alignment horizontal="center" vertical="center" wrapText="1"/>
    </xf>
    <xf numFmtId="0" fontId="1" fillId="4" borderId="2" xfId="0" applyFont="1" applyFill="1" applyBorder="1" applyAlignment="1" applyProtection="1">
      <alignment horizontal="left" vertical="center" wrapText="1"/>
    </xf>
    <xf numFmtId="0" fontId="1" fillId="4" borderId="2" xfId="0" applyNumberFormat="1" applyFont="1" applyFill="1" applyBorder="1" applyAlignment="1" applyProtection="1">
      <alignment horizontal="center" vertical="center" wrapText="1"/>
    </xf>
    <xf numFmtId="4" fontId="1" fillId="4" borderId="2" xfId="0" applyNumberFormat="1" applyFont="1" applyFill="1" applyBorder="1" applyAlignment="1" applyProtection="1">
      <alignment horizontal="center" vertical="center" wrapText="1"/>
    </xf>
    <xf numFmtId="164" fontId="1" fillId="4" borderId="2" xfId="0" applyNumberFormat="1" applyFont="1" applyFill="1" applyBorder="1" applyAlignment="1" applyProtection="1">
      <alignment horizontal="center" vertical="center" wrapText="1"/>
    </xf>
    <xf numFmtId="0" fontId="2" fillId="0" borderId="0" xfId="0" applyFont="1"/>
    <xf numFmtId="0" fontId="3" fillId="2" borderId="2" xfId="0" applyFon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3" fontId="3" fillId="0" borderId="2" xfId="0" applyNumberFormat="1" applyFont="1" applyFill="1" applyBorder="1" applyAlignment="1" applyProtection="1">
      <alignment horizontal="center" vertical="center" wrapText="1"/>
    </xf>
    <xf numFmtId="164" fontId="3" fillId="0" borderId="2" xfId="0" applyNumberFormat="1" applyFont="1" applyFill="1" applyBorder="1" applyAlignment="1" applyProtection="1">
      <alignment horizontal="center" vertical="center" wrapText="1"/>
    </xf>
    <xf numFmtId="164" fontId="3" fillId="2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Font="1"/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4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 applyProtection="1">
      <alignment horizontal="left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left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left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4" fontId="5" fillId="2" borderId="2" xfId="0" applyNumberFormat="1" applyFont="1" applyFill="1" applyBorder="1" applyAlignment="1" applyProtection="1">
      <alignment horizontal="center" vertical="center" wrapText="1"/>
    </xf>
    <xf numFmtId="164" fontId="5" fillId="2" borderId="2" xfId="0" applyNumberFormat="1" applyFont="1" applyFill="1" applyBorder="1" applyAlignment="1" applyProtection="1">
      <alignment horizontal="center" vertical="center" wrapText="1"/>
    </xf>
    <xf numFmtId="0" fontId="6" fillId="0" borderId="0" xfId="0" applyFont="1"/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2" borderId="8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5" fillId="2" borderId="2" xfId="0" applyFont="1" applyFill="1" applyBorder="1" applyAlignment="1" applyProtection="1">
      <alignment horizontal="left" vertical="center" wrapText="1"/>
    </xf>
    <xf numFmtId="0" fontId="8" fillId="0" borderId="0" xfId="0" applyFont="1"/>
    <xf numFmtId="0" fontId="7" fillId="0" borderId="0" xfId="0" applyFont="1"/>
    <xf numFmtId="0" fontId="9" fillId="0" borderId="0" xfId="0" applyFont="1"/>
    <xf numFmtId="164" fontId="10" fillId="4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left" vertical="center" wrapText="1"/>
    </xf>
    <xf numFmtId="164" fontId="11" fillId="2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left" vertical="center" wrapText="1"/>
    </xf>
    <xf numFmtId="0" fontId="11" fillId="0" borderId="6" xfId="0" applyFont="1" applyFill="1" applyBorder="1" applyAlignment="1" applyProtection="1">
      <alignment horizontal="center" vertical="center" wrapText="1"/>
    </xf>
    <xf numFmtId="0" fontId="11" fillId="0" borderId="6" xfId="0" applyFont="1" applyFill="1" applyBorder="1" applyAlignment="1" applyProtection="1">
      <alignment horizontal="left" vertical="center" wrapText="1"/>
    </xf>
    <xf numFmtId="164" fontId="3" fillId="2" borderId="6" xfId="0" applyNumberFormat="1" applyFont="1" applyFill="1" applyBorder="1" applyAlignment="1" applyProtection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0" fillId="2" borderId="7" xfId="0" applyFill="1" applyBorder="1" applyAlignment="1">
      <alignment horizontal="center" vertical="center" wrapText="1"/>
    </xf>
  </cellXfs>
  <cellStyles count="11">
    <cellStyle name="xl22" xfId="1"/>
    <cellStyle name="xl31" xfId="2"/>
    <cellStyle name="xl38" xfId="3"/>
    <cellStyle name="xl40" xfId="4"/>
    <cellStyle name="xl41" xfId="5"/>
    <cellStyle name="Обычный" xfId="0" builtinId="0"/>
    <cellStyle name="Обычный 10" xfId="6"/>
    <cellStyle name="Обычный 2" xfId="7"/>
    <cellStyle name="Обычный 2 2" xfId="8"/>
    <cellStyle name="Обычный 3" xfId="9"/>
    <cellStyle name="Обычный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4"/>
  <sheetViews>
    <sheetView tabSelected="1" view="pageBreakPreview" topLeftCell="B148" zoomScaleNormal="100" zoomScaleSheetLayoutView="100" workbookViewId="0">
      <selection activeCell="C167" sqref="C167"/>
    </sheetView>
  </sheetViews>
  <sheetFormatPr defaultRowHeight="15" x14ac:dyDescent="0.25"/>
  <cols>
    <col min="1" max="1" width="9.140625" customWidth="1"/>
    <col min="2" max="2" width="61.28515625" customWidth="1"/>
    <col min="3" max="3" width="44.5703125" customWidth="1"/>
    <col min="4" max="4" width="18.42578125" customWidth="1"/>
    <col min="5" max="5" width="21.28515625" customWidth="1"/>
    <col min="6" max="7" width="21.7109375" customWidth="1"/>
    <col min="8" max="9" width="25.85546875" customWidth="1"/>
    <col min="10" max="10" width="25" customWidth="1"/>
    <col min="11" max="11" width="29.140625" customWidth="1"/>
    <col min="12" max="12" width="21.7109375" customWidth="1"/>
    <col min="13" max="13" width="28.28515625" customWidth="1"/>
  </cols>
  <sheetData>
    <row r="1" spans="1:13" ht="47.2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55.5" customHeight="1" x14ac:dyDescent="0.25">
      <c r="A2" s="3" t="s">
        <v>1</v>
      </c>
      <c r="B2" s="3" t="s">
        <v>2</v>
      </c>
      <c r="C2" s="3" t="s">
        <v>3</v>
      </c>
      <c r="D2" s="3"/>
      <c r="E2" s="3"/>
      <c r="F2" s="3"/>
      <c r="G2" s="3"/>
      <c r="H2" s="4" t="s">
        <v>4</v>
      </c>
      <c r="I2" s="5"/>
      <c r="J2" s="6"/>
      <c r="K2" s="6"/>
      <c r="L2" s="6"/>
      <c r="M2" s="7"/>
    </row>
    <row r="3" spans="1:13" ht="28.5" customHeight="1" x14ac:dyDescent="0.25">
      <c r="A3" s="3"/>
      <c r="B3" s="3"/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8" t="s">
        <v>231</v>
      </c>
      <c r="I3" s="8" t="s">
        <v>232</v>
      </c>
      <c r="J3" s="8" t="s">
        <v>233</v>
      </c>
      <c r="K3" s="8" t="s">
        <v>234</v>
      </c>
      <c r="L3" s="8" t="s">
        <v>235</v>
      </c>
      <c r="M3" s="8" t="s">
        <v>236</v>
      </c>
    </row>
    <row r="4" spans="1:13" ht="109.5" customHeight="1" x14ac:dyDescent="0.25">
      <c r="A4" s="3"/>
      <c r="B4" s="3"/>
      <c r="C4" s="3"/>
      <c r="D4" s="3"/>
      <c r="E4" s="3"/>
      <c r="F4" s="3"/>
      <c r="G4" s="3"/>
      <c r="H4" s="75"/>
      <c r="I4" s="75"/>
      <c r="J4" s="9"/>
      <c r="K4" s="9" t="s">
        <v>10</v>
      </c>
      <c r="L4" s="9" t="s">
        <v>11</v>
      </c>
      <c r="M4" s="9" t="s">
        <v>10</v>
      </c>
    </row>
    <row r="5" spans="1:13" ht="15.75" x14ac:dyDescent="0.25">
      <c r="A5" s="10"/>
      <c r="B5" s="11" t="s">
        <v>12</v>
      </c>
      <c r="C5" s="11"/>
      <c r="D5" s="11"/>
      <c r="E5" s="11"/>
      <c r="F5" s="11"/>
      <c r="G5" s="11"/>
      <c r="H5" s="12">
        <f>H6+H9+H21+H28+H58+H76+H97+H99+H106+H116+H127+H130+H148+H153+H155+H161</f>
        <v>9313169055.6000004</v>
      </c>
      <c r="I5" s="12">
        <f>I6+I21+I58+I76+I97+I99+I127+I148+I153+I155</f>
        <v>132186623.82000001</v>
      </c>
      <c r="J5" s="12">
        <f>J6+J9+J21+J28+J58+J76+J97+J99+J106+J116+J127+J130+J148+J153+J155+J161</f>
        <v>9640054551.2300034</v>
      </c>
      <c r="K5" s="12">
        <f>K6+K21+K58+K76+K97+K99+K127+K148+K153+K155</f>
        <v>122896095.99000001</v>
      </c>
      <c r="L5" s="12">
        <f>L6+L9+L21+L28+L58+L76+L97+L99+L106+L116+L127+L130+L148+L153+L155+L161</f>
        <v>9636734804.7200012</v>
      </c>
      <c r="M5" s="12">
        <f>M6+M21+M58+M76+M97+M99+M127+M148+M153+M155</f>
        <v>122885391.00000001</v>
      </c>
    </row>
    <row r="6" spans="1:13" s="18" customFormat="1" ht="31.5" x14ac:dyDescent="0.25">
      <c r="A6" s="13">
        <v>803</v>
      </c>
      <c r="B6" s="14" t="s">
        <v>13</v>
      </c>
      <c r="C6" s="13"/>
      <c r="D6" s="15"/>
      <c r="E6" s="15"/>
      <c r="F6" s="16"/>
      <c r="G6" s="16"/>
      <c r="H6" s="16">
        <f>SUM(H7:H8)</f>
        <v>280463636.64999998</v>
      </c>
      <c r="I6" s="16">
        <v>14081373.35</v>
      </c>
      <c r="J6" s="17">
        <f>SUM(J7:J8)</f>
        <v>275063536.00999999</v>
      </c>
      <c r="K6" s="17">
        <v>14081473.99</v>
      </c>
      <c r="L6" s="17">
        <f>SUM(L7:L8)</f>
        <v>275063536.00999999</v>
      </c>
      <c r="M6" s="17">
        <v>14081473.99</v>
      </c>
    </row>
    <row r="7" spans="1:13" s="26" customFormat="1" ht="47.25" x14ac:dyDescent="0.25">
      <c r="A7" s="19">
        <v>803</v>
      </c>
      <c r="B7" s="20" t="s">
        <v>14</v>
      </c>
      <c r="C7" s="21" t="s">
        <v>15</v>
      </c>
      <c r="D7" s="22" t="s">
        <v>16</v>
      </c>
      <c r="E7" s="22" t="s">
        <v>17</v>
      </c>
      <c r="F7" s="23" t="s">
        <v>18</v>
      </c>
      <c r="G7" s="23" t="s">
        <v>19</v>
      </c>
      <c r="H7" s="23">
        <v>185553906.41</v>
      </c>
      <c r="I7" s="23" t="s">
        <v>20</v>
      </c>
      <c r="J7" s="24">
        <v>180153911.69</v>
      </c>
      <c r="K7" s="25" t="s">
        <v>20</v>
      </c>
      <c r="L7" s="24">
        <v>180153911.69</v>
      </c>
      <c r="M7" s="25" t="s">
        <v>20</v>
      </c>
    </row>
    <row r="8" spans="1:13" s="26" customFormat="1" ht="31.5" x14ac:dyDescent="0.25">
      <c r="A8" s="19">
        <v>803</v>
      </c>
      <c r="B8" s="20" t="s">
        <v>21</v>
      </c>
      <c r="C8" s="21" t="s">
        <v>22</v>
      </c>
      <c r="D8" s="22" t="s">
        <v>23</v>
      </c>
      <c r="E8" s="23">
        <v>150176</v>
      </c>
      <c r="F8" s="23">
        <v>149504</v>
      </c>
      <c r="G8" s="23">
        <v>149504</v>
      </c>
      <c r="H8" s="23">
        <v>94909730.239999995</v>
      </c>
      <c r="I8" s="23" t="s">
        <v>20</v>
      </c>
      <c r="J8" s="24">
        <v>94909624.319999993</v>
      </c>
      <c r="K8" s="25" t="s">
        <v>20</v>
      </c>
      <c r="L8" s="24">
        <v>94909624.319999993</v>
      </c>
      <c r="M8" s="25" t="s">
        <v>20</v>
      </c>
    </row>
    <row r="9" spans="1:13" ht="24" customHeight="1" x14ac:dyDescent="0.25">
      <c r="A9" s="13">
        <v>805</v>
      </c>
      <c r="B9" s="14" t="s">
        <v>24</v>
      </c>
      <c r="C9" s="13"/>
      <c r="D9" s="15"/>
      <c r="E9" s="15"/>
      <c r="F9" s="16"/>
      <c r="G9" s="16"/>
      <c r="H9" s="16">
        <f>SUM(H10:H20)</f>
        <v>294838168.64000005</v>
      </c>
      <c r="I9" s="16"/>
      <c r="J9" s="17">
        <f>SUM(J10:J20)</f>
        <v>304033570.11000001</v>
      </c>
      <c r="K9" s="17" t="s">
        <v>20</v>
      </c>
      <c r="L9" s="17">
        <f>SUM(L10:L20)</f>
        <v>304033570.11000001</v>
      </c>
      <c r="M9" s="17" t="s">
        <v>20</v>
      </c>
    </row>
    <row r="10" spans="1:13" ht="15.75" x14ac:dyDescent="0.25">
      <c r="A10" s="27">
        <v>805</v>
      </c>
      <c r="B10" s="28" t="s">
        <v>25</v>
      </c>
      <c r="C10" s="19" t="s">
        <v>26</v>
      </c>
      <c r="D10" s="29" t="s">
        <v>27</v>
      </c>
      <c r="E10" s="30">
        <v>3689</v>
      </c>
      <c r="F10" s="30">
        <v>3718</v>
      </c>
      <c r="G10" s="30">
        <v>3718</v>
      </c>
      <c r="H10" s="30">
        <v>112662.06</v>
      </c>
      <c r="I10" s="30" t="s">
        <v>20</v>
      </c>
      <c r="J10" s="30">
        <v>113547.72</v>
      </c>
      <c r="K10" s="30" t="s">
        <v>20</v>
      </c>
      <c r="L10" s="30">
        <v>113547.72</v>
      </c>
      <c r="M10" s="30" t="s">
        <v>20</v>
      </c>
    </row>
    <row r="11" spans="1:13" ht="15.75" x14ac:dyDescent="0.25">
      <c r="A11" s="31"/>
      <c r="B11" s="32"/>
      <c r="C11" s="19" t="s">
        <v>28</v>
      </c>
      <c r="D11" s="29" t="s">
        <v>27</v>
      </c>
      <c r="E11" s="30">
        <v>168881</v>
      </c>
      <c r="F11" s="30">
        <v>172698</v>
      </c>
      <c r="G11" s="30">
        <v>172698</v>
      </c>
      <c r="H11" s="30">
        <v>37827655.190000005</v>
      </c>
      <c r="I11" s="25" t="s">
        <v>20</v>
      </c>
      <c r="J11" s="25">
        <v>38682625.020000003</v>
      </c>
      <c r="K11" s="25" t="s">
        <v>20</v>
      </c>
      <c r="L11" s="25">
        <v>38682625.020000003</v>
      </c>
      <c r="M11" s="25" t="s">
        <v>20</v>
      </c>
    </row>
    <row r="12" spans="1:13" ht="15.75" x14ac:dyDescent="0.25">
      <c r="A12" s="31"/>
      <c r="B12" s="32"/>
      <c r="C12" s="19" t="s">
        <v>29</v>
      </c>
      <c r="D12" s="29" t="s">
        <v>27</v>
      </c>
      <c r="E12" s="30">
        <v>140019</v>
      </c>
      <c r="F12" s="30">
        <v>154955</v>
      </c>
      <c r="G12" s="30">
        <v>154955</v>
      </c>
      <c r="H12" s="30">
        <v>10553232.030000001</v>
      </c>
      <c r="I12" s="25" t="s">
        <v>20</v>
      </c>
      <c r="J12" s="25">
        <v>11678958.350000001</v>
      </c>
      <c r="K12" s="25" t="s">
        <v>20</v>
      </c>
      <c r="L12" s="25">
        <v>11678958.350000001</v>
      </c>
      <c r="M12" s="25" t="s">
        <v>20</v>
      </c>
    </row>
    <row r="13" spans="1:13" ht="15.75" x14ac:dyDescent="0.25">
      <c r="A13" s="31"/>
      <c r="B13" s="32"/>
      <c r="C13" s="19" t="s">
        <v>26</v>
      </c>
      <c r="D13" s="29" t="s">
        <v>27</v>
      </c>
      <c r="E13" s="30">
        <v>2038</v>
      </c>
      <c r="F13" s="30">
        <v>2285</v>
      </c>
      <c r="G13" s="30">
        <v>2285</v>
      </c>
      <c r="H13" s="30">
        <v>62240.52</v>
      </c>
      <c r="I13" s="25" t="s">
        <v>20</v>
      </c>
      <c r="J13" s="25">
        <v>69783.899999999994</v>
      </c>
      <c r="K13" s="25" t="s">
        <v>20</v>
      </c>
      <c r="L13" s="25">
        <v>69783.899999999994</v>
      </c>
      <c r="M13" s="25" t="s">
        <v>20</v>
      </c>
    </row>
    <row r="14" spans="1:13" ht="15.75" x14ac:dyDescent="0.25">
      <c r="A14" s="31"/>
      <c r="B14" s="32"/>
      <c r="C14" s="19" t="s">
        <v>30</v>
      </c>
      <c r="D14" s="29" t="s">
        <v>31</v>
      </c>
      <c r="E14" s="30">
        <v>1300</v>
      </c>
      <c r="F14" s="30">
        <v>1380</v>
      </c>
      <c r="G14" s="30">
        <v>1380</v>
      </c>
      <c r="H14" s="30">
        <v>4514471</v>
      </c>
      <c r="I14" s="25" t="s">
        <v>20</v>
      </c>
      <c r="J14" s="25">
        <v>4792284.6000000006</v>
      </c>
      <c r="K14" s="25" t="s">
        <v>20</v>
      </c>
      <c r="L14" s="25">
        <v>4792284.6000000006</v>
      </c>
      <c r="M14" s="25" t="s">
        <v>20</v>
      </c>
    </row>
    <row r="15" spans="1:13" ht="15.75" x14ac:dyDescent="0.25">
      <c r="A15" s="31"/>
      <c r="B15" s="32"/>
      <c r="C15" s="19" t="s">
        <v>32</v>
      </c>
      <c r="D15" s="29" t="s">
        <v>27</v>
      </c>
      <c r="E15" s="30">
        <v>162197</v>
      </c>
      <c r="F15" s="30">
        <v>167418</v>
      </c>
      <c r="G15" s="30">
        <v>167418</v>
      </c>
      <c r="H15" s="30">
        <v>50642769.310000002</v>
      </c>
      <c r="I15" s="25" t="s">
        <v>20</v>
      </c>
      <c r="J15" s="25">
        <v>52272922.140000001</v>
      </c>
      <c r="K15" s="25" t="s">
        <v>20</v>
      </c>
      <c r="L15" s="25">
        <v>52272922.140000001</v>
      </c>
      <c r="M15" s="25" t="s">
        <v>20</v>
      </c>
    </row>
    <row r="16" spans="1:13" ht="15.75" x14ac:dyDescent="0.25">
      <c r="A16" s="31"/>
      <c r="B16" s="32"/>
      <c r="C16" s="19" t="s">
        <v>33</v>
      </c>
      <c r="D16" s="29" t="s">
        <v>27</v>
      </c>
      <c r="E16" s="30">
        <v>516105</v>
      </c>
      <c r="F16" s="30">
        <v>533692</v>
      </c>
      <c r="G16" s="30">
        <v>533692</v>
      </c>
      <c r="H16" s="30">
        <v>129423650.85000001</v>
      </c>
      <c r="I16" s="25" t="s">
        <v>20</v>
      </c>
      <c r="J16" s="25">
        <v>133833942.84</v>
      </c>
      <c r="K16" s="25" t="s">
        <v>20</v>
      </c>
      <c r="L16" s="25">
        <v>133833942.84</v>
      </c>
      <c r="M16" s="25" t="s">
        <v>20</v>
      </c>
    </row>
    <row r="17" spans="1:13" ht="39.75" customHeight="1" x14ac:dyDescent="0.25">
      <c r="A17" s="19">
        <v>805</v>
      </c>
      <c r="B17" s="33" t="s">
        <v>34</v>
      </c>
      <c r="C17" s="19" t="s">
        <v>26</v>
      </c>
      <c r="D17" s="29" t="s">
        <v>27</v>
      </c>
      <c r="E17" s="30">
        <v>746420</v>
      </c>
      <c r="F17" s="30">
        <v>757051</v>
      </c>
      <c r="G17" s="30">
        <v>757051</v>
      </c>
      <c r="H17" s="30">
        <v>22795666.800000001</v>
      </c>
      <c r="I17" s="25" t="s">
        <v>20</v>
      </c>
      <c r="J17" s="25">
        <v>23120337.539999999</v>
      </c>
      <c r="K17" s="25" t="s">
        <v>20</v>
      </c>
      <c r="L17" s="25">
        <v>23120337.539999999</v>
      </c>
      <c r="M17" s="25" t="s">
        <v>20</v>
      </c>
    </row>
    <row r="18" spans="1:13" ht="15.75" x14ac:dyDescent="0.25">
      <c r="A18" s="27">
        <v>805</v>
      </c>
      <c r="B18" s="28" t="s">
        <v>35</v>
      </c>
      <c r="C18" s="19" t="s">
        <v>29</v>
      </c>
      <c r="D18" s="29" t="s">
        <v>27</v>
      </c>
      <c r="E18" s="30">
        <v>142497</v>
      </c>
      <c r="F18" s="30">
        <v>144086</v>
      </c>
      <c r="G18" s="30">
        <v>144086</v>
      </c>
      <c r="H18" s="30">
        <v>2123205.3000000003</v>
      </c>
      <c r="I18" s="25" t="s">
        <v>20</v>
      </c>
      <c r="J18" s="25">
        <v>2146881.4</v>
      </c>
      <c r="K18" s="25" t="s">
        <v>20</v>
      </c>
      <c r="L18" s="25">
        <v>2146881.4</v>
      </c>
      <c r="M18" s="25" t="s">
        <v>20</v>
      </c>
    </row>
    <row r="19" spans="1:13" ht="15.75" x14ac:dyDescent="0.25">
      <c r="A19" s="31"/>
      <c r="B19" s="32"/>
      <c r="C19" s="19" t="s">
        <v>26</v>
      </c>
      <c r="D19" s="29" t="s">
        <v>27</v>
      </c>
      <c r="E19" s="30">
        <v>133771</v>
      </c>
      <c r="F19" s="30">
        <v>135342</v>
      </c>
      <c r="G19" s="30">
        <v>135342</v>
      </c>
      <c r="H19" s="30">
        <v>4085366.34</v>
      </c>
      <c r="I19" s="25" t="s">
        <v>20</v>
      </c>
      <c r="J19" s="25">
        <v>4133344.6799999997</v>
      </c>
      <c r="K19" s="25" t="s">
        <v>20</v>
      </c>
      <c r="L19" s="25">
        <v>4133344.6799999997</v>
      </c>
      <c r="M19" s="25" t="s">
        <v>20</v>
      </c>
    </row>
    <row r="20" spans="1:13" ht="15.75" x14ac:dyDescent="0.25">
      <c r="A20" s="31"/>
      <c r="B20" s="32"/>
      <c r="C20" s="19" t="s">
        <v>36</v>
      </c>
      <c r="D20" s="29" t="s">
        <v>27</v>
      </c>
      <c r="E20" s="30">
        <v>104138</v>
      </c>
      <c r="F20" s="30">
        <v>105704</v>
      </c>
      <c r="G20" s="30">
        <v>105704</v>
      </c>
      <c r="H20" s="30">
        <v>32697249.240000002</v>
      </c>
      <c r="I20" s="25" t="s">
        <v>20</v>
      </c>
      <c r="J20" s="25">
        <v>33188941.920000002</v>
      </c>
      <c r="K20" s="25" t="s">
        <v>20</v>
      </c>
      <c r="L20" s="25">
        <v>33188941.920000002</v>
      </c>
      <c r="M20" s="25" t="s">
        <v>20</v>
      </c>
    </row>
    <row r="21" spans="1:13" ht="27" customHeight="1" x14ac:dyDescent="0.25">
      <c r="A21" s="13">
        <v>811</v>
      </c>
      <c r="B21" s="14" t="s">
        <v>37</v>
      </c>
      <c r="C21" s="13"/>
      <c r="D21" s="15"/>
      <c r="E21" s="15"/>
      <c r="F21" s="16"/>
      <c r="G21" s="16"/>
      <c r="H21" s="16">
        <f>SUM(H22:H27)</f>
        <v>146589066.51000002</v>
      </c>
      <c r="I21" s="16">
        <v>91020.61</v>
      </c>
      <c r="J21" s="17">
        <f>SUM(J22:J27)</f>
        <v>151454700.51000005</v>
      </c>
      <c r="K21" s="17">
        <v>96727.49</v>
      </c>
      <c r="L21" s="17">
        <f>SUM(L22:L27)</f>
        <v>151454700.51000005</v>
      </c>
      <c r="M21" s="17">
        <v>96727.49</v>
      </c>
    </row>
    <row r="22" spans="1:13" ht="15.75" x14ac:dyDescent="0.25">
      <c r="A22" s="19">
        <v>811</v>
      </c>
      <c r="B22" s="33" t="s">
        <v>38</v>
      </c>
      <c r="C22" s="19" t="s">
        <v>39</v>
      </c>
      <c r="D22" s="29" t="s">
        <v>40</v>
      </c>
      <c r="E22" s="30">
        <v>3028.6</v>
      </c>
      <c r="F22" s="30">
        <v>3028.6</v>
      </c>
      <c r="G22" s="30">
        <v>3028.6</v>
      </c>
      <c r="H22" s="30">
        <v>51736665.219999999</v>
      </c>
      <c r="I22" s="30" t="s">
        <v>20</v>
      </c>
      <c r="J22" s="25">
        <v>51736665.219999999</v>
      </c>
      <c r="K22" s="25" t="s">
        <v>20</v>
      </c>
      <c r="L22" s="25">
        <v>51736665.219999999</v>
      </c>
      <c r="M22" s="25" t="s">
        <v>20</v>
      </c>
    </row>
    <row r="23" spans="1:13" ht="15.75" x14ac:dyDescent="0.25">
      <c r="A23" s="19">
        <v>811</v>
      </c>
      <c r="B23" s="33" t="s">
        <v>41</v>
      </c>
      <c r="C23" s="19" t="s">
        <v>42</v>
      </c>
      <c r="D23" s="29" t="s">
        <v>40</v>
      </c>
      <c r="E23" s="30">
        <v>111.15</v>
      </c>
      <c r="F23" s="30">
        <v>111.15</v>
      </c>
      <c r="G23" s="30">
        <v>111.15</v>
      </c>
      <c r="H23" s="30">
        <v>3594641.02</v>
      </c>
      <c r="I23" s="30" t="s">
        <v>20</v>
      </c>
      <c r="J23" s="25">
        <v>3594641.02</v>
      </c>
      <c r="K23" s="25" t="s">
        <v>20</v>
      </c>
      <c r="L23" s="25">
        <v>3594641.02</v>
      </c>
      <c r="M23" s="25" t="s">
        <v>20</v>
      </c>
    </row>
    <row r="24" spans="1:13" ht="15.75" x14ac:dyDescent="0.25">
      <c r="A24" s="19">
        <v>811</v>
      </c>
      <c r="B24" s="33" t="s">
        <v>43</v>
      </c>
      <c r="C24" s="19" t="s">
        <v>44</v>
      </c>
      <c r="D24" s="29" t="s">
        <v>23</v>
      </c>
      <c r="E24" s="30">
        <v>16825</v>
      </c>
      <c r="F24" s="30">
        <v>16825</v>
      </c>
      <c r="G24" s="30">
        <v>16825</v>
      </c>
      <c r="H24" s="30">
        <v>12240333.75</v>
      </c>
      <c r="I24" s="30" t="s">
        <v>20</v>
      </c>
      <c r="J24" s="25">
        <v>12240333.75</v>
      </c>
      <c r="K24" s="25" t="s">
        <v>20</v>
      </c>
      <c r="L24" s="25">
        <v>12240333.75</v>
      </c>
      <c r="M24" s="25" t="s">
        <v>20</v>
      </c>
    </row>
    <row r="25" spans="1:13" ht="15.75" x14ac:dyDescent="0.25">
      <c r="A25" s="19">
        <v>811</v>
      </c>
      <c r="B25" s="33" t="s">
        <v>45</v>
      </c>
      <c r="C25" s="19" t="s">
        <v>46</v>
      </c>
      <c r="D25" s="29" t="s">
        <v>23</v>
      </c>
      <c r="E25" s="30">
        <v>15056</v>
      </c>
      <c r="F25" s="30">
        <v>15056</v>
      </c>
      <c r="G25" s="30">
        <v>15056</v>
      </c>
      <c r="H25" s="30">
        <v>67155266.800000012</v>
      </c>
      <c r="I25" s="30" t="s">
        <v>20</v>
      </c>
      <c r="J25" s="25">
        <v>69420022.600000009</v>
      </c>
      <c r="K25" s="25" t="s">
        <v>20</v>
      </c>
      <c r="L25" s="25">
        <v>69420022.600000009</v>
      </c>
      <c r="M25" s="25" t="s">
        <v>20</v>
      </c>
    </row>
    <row r="26" spans="1:13" ht="15.6" customHeight="1" x14ac:dyDescent="0.25">
      <c r="A26" s="19">
        <v>811</v>
      </c>
      <c r="B26" s="33" t="s">
        <v>47</v>
      </c>
      <c r="C26" s="19" t="s">
        <v>28</v>
      </c>
      <c r="D26" s="29" t="s">
        <v>23</v>
      </c>
      <c r="E26" s="30">
        <v>140</v>
      </c>
      <c r="F26" s="30">
        <v>160</v>
      </c>
      <c r="G26" s="30">
        <v>160</v>
      </c>
      <c r="H26" s="30">
        <v>11493774.6</v>
      </c>
      <c r="I26" s="30" t="s">
        <v>20</v>
      </c>
      <c r="J26" s="25">
        <v>14094652.800000001</v>
      </c>
      <c r="K26" s="25" t="s">
        <v>20</v>
      </c>
      <c r="L26" s="25">
        <v>14094652.800000001</v>
      </c>
      <c r="M26" s="25" t="s">
        <v>20</v>
      </c>
    </row>
    <row r="27" spans="1:13" ht="15.6" customHeight="1" x14ac:dyDescent="0.25">
      <c r="A27" s="19">
        <v>811</v>
      </c>
      <c r="B27" s="33" t="s">
        <v>48</v>
      </c>
      <c r="C27" s="19" t="s">
        <v>26</v>
      </c>
      <c r="D27" s="29" t="s">
        <v>23</v>
      </c>
      <c r="E27" s="30">
        <v>24</v>
      </c>
      <c r="F27" s="30">
        <v>24</v>
      </c>
      <c r="G27" s="30">
        <v>24</v>
      </c>
      <c r="H27" s="30">
        <v>368385.12</v>
      </c>
      <c r="I27" s="30" t="s">
        <v>20</v>
      </c>
      <c r="J27" s="25">
        <v>368385.12</v>
      </c>
      <c r="K27" s="25" t="s">
        <v>20</v>
      </c>
      <c r="L27" s="25">
        <v>368385.12</v>
      </c>
      <c r="M27" s="25" t="s">
        <v>20</v>
      </c>
    </row>
    <row r="28" spans="1:13" ht="27" customHeight="1" x14ac:dyDescent="0.25">
      <c r="A28" s="13">
        <v>814</v>
      </c>
      <c r="B28" s="14" t="s">
        <v>49</v>
      </c>
      <c r="C28" s="13"/>
      <c r="D28" s="15"/>
      <c r="E28" s="15"/>
      <c r="F28" s="16"/>
      <c r="G28" s="16"/>
      <c r="H28" s="16">
        <f>SUM(H29:H57)</f>
        <v>2446337560.6299996</v>
      </c>
      <c r="I28" s="16"/>
      <c r="J28" s="17">
        <f>SUM(J29:J57)</f>
        <v>2458055137.9200001</v>
      </c>
      <c r="K28" s="17" t="s">
        <v>20</v>
      </c>
      <c r="L28" s="17">
        <f>SUM(L29:L57)</f>
        <v>2458055137.9200001</v>
      </c>
      <c r="M28" s="17" t="s">
        <v>20</v>
      </c>
    </row>
    <row r="29" spans="1:13" ht="47.25" x14ac:dyDescent="0.25">
      <c r="A29" s="19">
        <v>814</v>
      </c>
      <c r="B29" s="33" t="s">
        <v>50</v>
      </c>
      <c r="C29" s="19" t="s">
        <v>51</v>
      </c>
      <c r="D29" s="29" t="s">
        <v>23</v>
      </c>
      <c r="E29" s="30">
        <v>24</v>
      </c>
      <c r="F29" s="30">
        <v>24</v>
      </c>
      <c r="G29" s="30">
        <v>24</v>
      </c>
      <c r="H29" s="30">
        <v>5019994.5600000005</v>
      </c>
      <c r="I29" s="30" t="s">
        <v>20</v>
      </c>
      <c r="J29" s="25">
        <v>5019994.5600000005</v>
      </c>
      <c r="K29" s="25" t="s">
        <v>20</v>
      </c>
      <c r="L29" s="25">
        <v>5019994.5600000005</v>
      </c>
      <c r="M29" s="25" t="s">
        <v>20</v>
      </c>
    </row>
    <row r="30" spans="1:13" ht="18" customHeight="1" x14ac:dyDescent="0.25">
      <c r="A30" s="19">
        <v>814</v>
      </c>
      <c r="B30" s="33" t="s">
        <v>52</v>
      </c>
      <c r="C30" s="19" t="s">
        <v>36</v>
      </c>
      <c r="D30" s="29" t="s">
        <v>23</v>
      </c>
      <c r="E30" s="30">
        <v>2050</v>
      </c>
      <c r="F30" s="30">
        <v>2050</v>
      </c>
      <c r="G30" s="30">
        <v>2079</v>
      </c>
      <c r="H30" s="30">
        <v>10168102.5</v>
      </c>
      <c r="I30" s="30" t="s">
        <v>20</v>
      </c>
      <c r="J30" s="25">
        <v>10168102.5</v>
      </c>
      <c r="K30" s="25" t="s">
        <v>20</v>
      </c>
      <c r="L30" s="25">
        <v>10168102.5</v>
      </c>
      <c r="M30" s="25" t="s">
        <v>20</v>
      </c>
    </row>
    <row r="31" spans="1:13" ht="26.25" customHeight="1" x14ac:dyDescent="0.25">
      <c r="A31" s="19">
        <v>814</v>
      </c>
      <c r="B31" s="33" t="s">
        <v>53</v>
      </c>
      <c r="C31" s="19" t="s">
        <v>36</v>
      </c>
      <c r="D31" s="29" t="s">
        <v>23</v>
      </c>
      <c r="E31" s="30">
        <v>8880</v>
      </c>
      <c r="F31" s="30">
        <v>8880</v>
      </c>
      <c r="G31" s="30">
        <v>8880</v>
      </c>
      <c r="H31" s="30">
        <v>98104108.799999997</v>
      </c>
      <c r="I31" s="30" t="s">
        <v>20</v>
      </c>
      <c r="J31" s="25">
        <v>98104108.799999997</v>
      </c>
      <c r="K31" s="25" t="s">
        <v>20</v>
      </c>
      <c r="L31" s="25">
        <v>98104108.799999997</v>
      </c>
      <c r="M31" s="25" t="s">
        <v>20</v>
      </c>
    </row>
    <row r="32" spans="1:13" ht="40.5" customHeight="1" x14ac:dyDescent="0.25">
      <c r="A32" s="34">
        <v>814</v>
      </c>
      <c r="B32" s="35" t="s">
        <v>54</v>
      </c>
      <c r="C32" s="36" t="s">
        <v>55</v>
      </c>
      <c r="D32" s="29" t="s">
        <v>56</v>
      </c>
      <c r="E32" s="30">
        <v>8720</v>
      </c>
      <c r="F32" s="30">
        <v>8720</v>
      </c>
      <c r="G32" s="30">
        <v>8674</v>
      </c>
      <c r="H32" s="30">
        <v>950820737.10000002</v>
      </c>
      <c r="I32" s="30" t="s">
        <v>20</v>
      </c>
      <c r="J32" s="25">
        <v>967571581.70000005</v>
      </c>
      <c r="K32" s="25" t="s">
        <v>20</v>
      </c>
      <c r="L32" s="25">
        <v>967571581.70000005</v>
      </c>
      <c r="M32" s="25" t="s">
        <v>20</v>
      </c>
    </row>
    <row r="33" spans="1:13" ht="33.950000000000003" customHeight="1" x14ac:dyDescent="0.25">
      <c r="A33" s="9"/>
      <c r="B33" s="37"/>
      <c r="C33" s="36" t="s">
        <v>57</v>
      </c>
      <c r="D33" s="29" t="s">
        <v>56</v>
      </c>
      <c r="E33" s="30">
        <v>1484</v>
      </c>
      <c r="F33" s="30">
        <v>1524</v>
      </c>
      <c r="G33" s="30">
        <v>1524</v>
      </c>
      <c r="H33" s="30">
        <v>29204988</v>
      </c>
      <c r="I33" s="30" t="s">
        <v>20</v>
      </c>
      <c r="J33" s="30">
        <v>31189187.199999999</v>
      </c>
      <c r="K33" s="30" t="s">
        <v>20</v>
      </c>
      <c r="L33" s="30">
        <v>31189187.199999999</v>
      </c>
      <c r="M33" s="25" t="s">
        <v>20</v>
      </c>
    </row>
    <row r="34" spans="1:13" ht="78.75" x14ac:dyDescent="0.25">
      <c r="A34" s="19">
        <v>814</v>
      </c>
      <c r="B34" s="33" t="s">
        <v>58</v>
      </c>
      <c r="C34" s="19" t="s">
        <v>59</v>
      </c>
      <c r="D34" s="29" t="s">
        <v>23</v>
      </c>
      <c r="E34" s="30">
        <v>17465</v>
      </c>
      <c r="F34" s="30">
        <v>17442</v>
      </c>
      <c r="G34" s="30">
        <v>17683</v>
      </c>
      <c r="H34" s="30">
        <v>97475994</v>
      </c>
      <c r="I34" s="30" t="s">
        <v>20</v>
      </c>
      <c r="J34" s="25">
        <v>94227017.700000003</v>
      </c>
      <c r="K34" s="25" t="s">
        <v>20</v>
      </c>
      <c r="L34" s="25">
        <v>94227017.700000003</v>
      </c>
      <c r="M34" s="25" t="s">
        <v>20</v>
      </c>
    </row>
    <row r="35" spans="1:13" ht="30.75" customHeight="1" x14ac:dyDescent="0.25">
      <c r="A35" s="19">
        <v>814</v>
      </c>
      <c r="B35" s="33" t="s">
        <v>60</v>
      </c>
      <c r="C35" s="19" t="s">
        <v>61</v>
      </c>
      <c r="D35" s="29" t="s">
        <v>62</v>
      </c>
      <c r="E35" s="30">
        <v>46962</v>
      </c>
      <c r="F35" s="30">
        <v>46962</v>
      </c>
      <c r="G35" s="30">
        <v>46472</v>
      </c>
      <c r="H35" s="30">
        <v>110095517.97999999</v>
      </c>
      <c r="I35" s="30" t="s">
        <v>20</v>
      </c>
      <c r="J35" s="30">
        <v>111331708.46000001</v>
      </c>
      <c r="K35" s="25" t="s">
        <v>20</v>
      </c>
      <c r="L35" s="25">
        <v>111331708.46000001</v>
      </c>
      <c r="M35" s="25" t="s">
        <v>20</v>
      </c>
    </row>
    <row r="36" spans="1:13" ht="52.5" customHeight="1" x14ac:dyDescent="0.25">
      <c r="A36" s="19">
        <v>814</v>
      </c>
      <c r="B36" s="33" t="s">
        <v>63</v>
      </c>
      <c r="C36" s="19" t="s">
        <v>64</v>
      </c>
      <c r="D36" s="29" t="s">
        <v>65</v>
      </c>
      <c r="E36" s="30">
        <v>1300</v>
      </c>
      <c r="F36" s="30">
        <v>1355</v>
      </c>
      <c r="G36" s="30">
        <v>1355</v>
      </c>
      <c r="H36" s="30">
        <v>114614076.83</v>
      </c>
      <c r="I36" s="30" t="s">
        <v>20</v>
      </c>
      <c r="J36" s="25">
        <v>113359668.62</v>
      </c>
      <c r="K36" s="25" t="s">
        <v>20</v>
      </c>
      <c r="L36" s="25">
        <v>113359668.62</v>
      </c>
      <c r="M36" s="25" t="s">
        <v>20</v>
      </c>
    </row>
    <row r="37" spans="1:13" ht="31.5" x14ac:dyDescent="0.25">
      <c r="A37" s="19">
        <v>814</v>
      </c>
      <c r="B37" s="33" t="s">
        <v>66</v>
      </c>
      <c r="C37" s="19" t="s">
        <v>36</v>
      </c>
      <c r="D37" s="29" t="s">
        <v>23</v>
      </c>
      <c r="E37" s="30">
        <v>26860636.800000001</v>
      </c>
      <c r="F37" s="30">
        <v>26860485.289999999</v>
      </c>
      <c r="G37" s="30">
        <v>26860535.93</v>
      </c>
      <c r="H37" s="30">
        <v>17728020.289999999</v>
      </c>
      <c r="I37" s="30" t="s">
        <v>20</v>
      </c>
      <c r="J37" s="25">
        <v>17727920.289999999</v>
      </c>
      <c r="K37" s="25" t="s">
        <v>20</v>
      </c>
      <c r="L37" s="25">
        <v>17727920.289999999</v>
      </c>
      <c r="M37" s="25" t="s">
        <v>20</v>
      </c>
    </row>
    <row r="38" spans="1:13" s="43" customFormat="1" ht="39" customHeight="1" x14ac:dyDescent="0.25">
      <c r="A38" s="38">
        <v>814</v>
      </c>
      <c r="B38" s="39" t="s">
        <v>67</v>
      </c>
      <c r="C38" s="36" t="s">
        <v>68</v>
      </c>
      <c r="D38" s="40" t="s">
        <v>56</v>
      </c>
      <c r="E38" s="30">
        <v>964306</v>
      </c>
      <c r="F38" s="41">
        <v>920703</v>
      </c>
      <c r="G38" s="41">
        <v>913830</v>
      </c>
      <c r="H38" s="41">
        <v>404594035.36000007</v>
      </c>
      <c r="I38" s="41" t="s">
        <v>20</v>
      </c>
      <c r="J38" s="41">
        <v>416659605.93000001</v>
      </c>
      <c r="K38" s="42" t="s">
        <v>20</v>
      </c>
      <c r="L38" s="42">
        <v>416659605.93000001</v>
      </c>
      <c r="M38" s="42" t="s">
        <v>20</v>
      </c>
    </row>
    <row r="39" spans="1:13" ht="21.6" customHeight="1" x14ac:dyDescent="0.25">
      <c r="A39" s="44"/>
      <c r="B39" s="45"/>
      <c r="C39" s="36" t="s">
        <v>32</v>
      </c>
      <c r="D39" s="40" t="s">
        <v>23</v>
      </c>
      <c r="E39" s="30">
        <v>7385</v>
      </c>
      <c r="F39" s="41">
        <v>7385</v>
      </c>
      <c r="G39" s="41">
        <v>7385</v>
      </c>
      <c r="H39" s="41">
        <v>21128485</v>
      </c>
      <c r="I39" s="41" t="s">
        <v>20</v>
      </c>
      <c r="J39" s="42">
        <v>21128485</v>
      </c>
      <c r="K39" s="42" t="s">
        <v>20</v>
      </c>
      <c r="L39" s="42">
        <v>21128485</v>
      </c>
      <c r="M39" s="42" t="s">
        <v>20</v>
      </c>
    </row>
    <row r="40" spans="1:13" ht="20.100000000000001" customHeight="1" x14ac:dyDescent="0.25">
      <c r="A40" s="19">
        <v>814</v>
      </c>
      <c r="B40" s="33" t="s">
        <v>69</v>
      </c>
      <c r="C40" s="19" t="s">
        <v>70</v>
      </c>
      <c r="D40" s="29" t="s">
        <v>23</v>
      </c>
      <c r="E40" s="30">
        <v>8476</v>
      </c>
      <c r="F40" s="30">
        <v>6923</v>
      </c>
      <c r="G40" s="30">
        <v>6899</v>
      </c>
      <c r="H40" s="46">
        <v>61957571.559999995</v>
      </c>
      <c r="I40" s="41" t="s">
        <v>20</v>
      </c>
      <c r="J40" s="25">
        <v>56334172.239999987</v>
      </c>
      <c r="K40" s="25" t="s">
        <v>20</v>
      </c>
      <c r="L40" s="25">
        <v>56334172.239999987</v>
      </c>
      <c r="M40" s="25" t="s">
        <v>20</v>
      </c>
    </row>
    <row r="41" spans="1:13" ht="35.25" customHeight="1" x14ac:dyDescent="0.25">
      <c r="A41" s="34">
        <v>814</v>
      </c>
      <c r="B41" s="35" t="s">
        <v>71</v>
      </c>
      <c r="C41" s="19" t="s">
        <v>68</v>
      </c>
      <c r="D41" s="29" t="s">
        <v>56</v>
      </c>
      <c r="E41" s="30">
        <v>51380</v>
      </c>
      <c r="F41" s="30">
        <v>44574</v>
      </c>
      <c r="G41" s="30">
        <v>44398</v>
      </c>
      <c r="H41" s="30">
        <v>20628680</v>
      </c>
      <c r="I41" s="41" t="s">
        <v>20</v>
      </c>
      <c r="J41" s="30">
        <v>17933504</v>
      </c>
      <c r="K41" s="25" t="s">
        <v>20</v>
      </c>
      <c r="L41" s="25">
        <v>17933504</v>
      </c>
      <c r="M41" s="25" t="s">
        <v>20</v>
      </c>
    </row>
    <row r="42" spans="1:13" ht="18" customHeight="1" x14ac:dyDescent="0.25">
      <c r="A42" s="47"/>
      <c r="B42" s="48"/>
      <c r="C42" s="19" t="s">
        <v>72</v>
      </c>
      <c r="D42" s="29" t="s">
        <v>23</v>
      </c>
      <c r="E42" s="30">
        <v>9400</v>
      </c>
      <c r="F42" s="30">
        <v>11599</v>
      </c>
      <c r="G42" s="30">
        <v>11506</v>
      </c>
      <c r="H42" s="30">
        <v>9749500</v>
      </c>
      <c r="I42" s="41" t="s">
        <v>20</v>
      </c>
      <c r="J42" s="25">
        <v>12894566.300000001</v>
      </c>
      <c r="K42" s="25" t="s">
        <v>20</v>
      </c>
      <c r="L42" s="25">
        <v>12894566.300000001</v>
      </c>
      <c r="M42" s="25" t="s">
        <v>20</v>
      </c>
    </row>
    <row r="43" spans="1:13" ht="19.5" customHeight="1" x14ac:dyDescent="0.25">
      <c r="A43" s="9"/>
      <c r="B43" s="49"/>
      <c r="C43" s="19" t="s">
        <v>61</v>
      </c>
      <c r="D43" s="29" t="s">
        <v>62</v>
      </c>
      <c r="E43" s="30">
        <v>53381</v>
      </c>
      <c r="F43" s="30">
        <v>45707</v>
      </c>
      <c r="G43" s="30">
        <v>45301</v>
      </c>
      <c r="H43" s="30">
        <v>130580144.08000001</v>
      </c>
      <c r="I43" s="41" t="s">
        <v>20</v>
      </c>
      <c r="J43" s="25">
        <v>116204617.14</v>
      </c>
      <c r="K43" s="25" t="s">
        <v>20</v>
      </c>
      <c r="L43" s="25">
        <v>116204617.14</v>
      </c>
      <c r="M43" s="25" t="s">
        <v>20</v>
      </c>
    </row>
    <row r="44" spans="1:13" ht="47.25" x14ac:dyDescent="0.25">
      <c r="A44" s="19">
        <v>814</v>
      </c>
      <c r="B44" s="33" t="s">
        <v>73</v>
      </c>
      <c r="C44" s="19" t="s">
        <v>36</v>
      </c>
      <c r="D44" s="29" t="s">
        <v>23</v>
      </c>
      <c r="E44" s="30">
        <v>12</v>
      </c>
      <c r="F44" s="30">
        <v>12</v>
      </c>
      <c r="G44" s="30">
        <v>12</v>
      </c>
      <c r="H44" s="30">
        <v>1152011.6399999999</v>
      </c>
      <c r="I44" s="41" t="s">
        <v>20</v>
      </c>
      <c r="J44" s="25">
        <v>1152011.6399999999</v>
      </c>
      <c r="K44" s="25" t="s">
        <v>20</v>
      </c>
      <c r="L44" s="25">
        <v>1152011.6399999999</v>
      </c>
      <c r="M44" s="25" t="s">
        <v>20</v>
      </c>
    </row>
    <row r="45" spans="1:13" ht="47.25" x14ac:dyDescent="0.25">
      <c r="A45" s="19">
        <v>814</v>
      </c>
      <c r="B45" s="33" t="s">
        <v>74</v>
      </c>
      <c r="C45" s="19" t="s">
        <v>26</v>
      </c>
      <c r="D45" s="29" t="s">
        <v>23</v>
      </c>
      <c r="E45" s="30">
        <v>12</v>
      </c>
      <c r="F45" s="30">
        <v>12</v>
      </c>
      <c r="G45" s="30">
        <v>12</v>
      </c>
      <c r="H45" s="30">
        <v>1996440</v>
      </c>
      <c r="I45" s="41" t="s">
        <v>20</v>
      </c>
      <c r="J45" s="25">
        <v>1996440</v>
      </c>
      <c r="K45" s="25" t="s">
        <v>20</v>
      </c>
      <c r="L45" s="25">
        <v>1996440</v>
      </c>
      <c r="M45" s="25" t="s">
        <v>20</v>
      </c>
    </row>
    <row r="46" spans="1:13" ht="39.950000000000003" customHeight="1" x14ac:dyDescent="0.25">
      <c r="A46" s="19">
        <v>814</v>
      </c>
      <c r="B46" s="33" t="s">
        <v>75</v>
      </c>
      <c r="C46" s="19" t="s">
        <v>61</v>
      </c>
      <c r="D46" s="29" t="s">
        <v>62</v>
      </c>
      <c r="E46" s="30">
        <v>27787</v>
      </c>
      <c r="F46" s="30">
        <v>25227</v>
      </c>
      <c r="G46" s="30">
        <v>23972</v>
      </c>
      <c r="H46" s="30">
        <v>107591264</v>
      </c>
      <c r="I46" s="41" t="s">
        <v>20</v>
      </c>
      <c r="J46" s="25">
        <v>107901665.00999999</v>
      </c>
      <c r="K46" s="25" t="s">
        <v>20</v>
      </c>
      <c r="L46" s="25">
        <v>107901665.00999999</v>
      </c>
      <c r="M46" s="25" t="s">
        <v>20</v>
      </c>
    </row>
    <row r="47" spans="1:13" ht="27.6" customHeight="1" x14ac:dyDescent="0.25">
      <c r="A47" s="19">
        <v>814</v>
      </c>
      <c r="B47" s="33" t="s">
        <v>76</v>
      </c>
      <c r="C47" s="19" t="s">
        <v>51</v>
      </c>
      <c r="D47" s="29" t="s">
        <v>23</v>
      </c>
      <c r="E47" s="30">
        <v>121</v>
      </c>
      <c r="F47" s="30">
        <v>188</v>
      </c>
      <c r="G47" s="30">
        <v>188</v>
      </c>
      <c r="H47" s="30">
        <v>1055483</v>
      </c>
      <c r="I47" s="41" t="s">
        <v>20</v>
      </c>
      <c r="J47" s="25">
        <v>1639924</v>
      </c>
      <c r="K47" s="25" t="s">
        <v>20</v>
      </c>
      <c r="L47" s="25">
        <v>1639924</v>
      </c>
      <c r="M47" s="25" t="s">
        <v>20</v>
      </c>
    </row>
    <row r="48" spans="1:13" ht="56.25" customHeight="1" x14ac:dyDescent="0.25">
      <c r="A48" s="19">
        <v>814</v>
      </c>
      <c r="B48" s="33" t="s">
        <v>77</v>
      </c>
      <c r="C48" s="19" t="s">
        <v>68</v>
      </c>
      <c r="D48" s="29" t="s">
        <v>56</v>
      </c>
      <c r="E48" s="30">
        <v>7000</v>
      </c>
      <c r="F48" s="30">
        <v>7000</v>
      </c>
      <c r="G48" s="30">
        <v>6931</v>
      </c>
      <c r="H48" s="30">
        <v>2330900</v>
      </c>
      <c r="I48" s="41" t="s">
        <v>20</v>
      </c>
      <c r="J48" s="25">
        <v>2506940</v>
      </c>
      <c r="K48" s="25" t="s">
        <v>20</v>
      </c>
      <c r="L48" s="25">
        <v>2506940</v>
      </c>
      <c r="M48" s="25" t="s">
        <v>20</v>
      </c>
    </row>
    <row r="49" spans="1:13" ht="71.25" customHeight="1" x14ac:dyDescent="0.25">
      <c r="A49" s="19">
        <v>814</v>
      </c>
      <c r="B49" s="33" t="s">
        <v>78</v>
      </c>
      <c r="C49" s="19" t="s">
        <v>79</v>
      </c>
      <c r="D49" s="29" t="s">
        <v>80</v>
      </c>
      <c r="E49" s="30">
        <v>106560</v>
      </c>
      <c r="F49" s="30">
        <v>69290</v>
      </c>
      <c r="G49" s="30">
        <v>68584.7</v>
      </c>
      <c r="H49" s="30">
        <v>23003107.199999999</v>
      </c>
      <c r="I49" s="41" t="s">
        <v>20</v>
      </c>
      <c r="J49" s="25">
        <v>18038958.600000001</v>
      </c>
      <c r="K49" s="25" t="s">
        <v>20</v>
      </c>
      <c r="L49" s="25">
        <v>18038958.600000001</v>
      </c>
      <c r="M49" s="25" t="s">
        <v>20</v>
      </c>
    </row>
    <row r="50" spans="1:13" ht="40.5" customHeight="1" x14ac:dyDescent="0.25">
      <c r="A50" s="34">
        <v>814</v>
      </c>
      <c r="B50" s="35" t="s">
        <v>81</v>
      </c>
      <c r="C50" s="19" t="s">
        <v>82</v>
      </c>
      <c r="D50" s="29" t="s">
        <v>23</v>
      </c>
      <c r="E50" s="30">
        <v>100</v>
      </c>
      <c r="F50" s="30">
        <v>100</v>
      </c>
      <c r="G50" s="30">
        <v>100</v>
      </c>
      <c r="H50" s="30">
        <v>1596121</v>
      </c>
      <c r="I50" s="41" t="s">
        <v>20</v>
      </c>
      <c r="J50" s="25">
        <v>1596121</v>
      </c>
      <c r="K50" s="25" t="s">
        <v>20</v>
      </c>
      <c r="L50" s="25">
        <v>1596121</v>
      </c>
      <c r="M50" s="25" t="s">
        <v>20</v>
      </c>
    </row>
    <row r="51" spans="1:13" ht="31.5" customHeight="1" x14ac:dyDescent="0.25">
      <c r="A51" s="47">
        <v>814</v>
      </c>
      <c r="B51" s="50"/>
      <c r="C51" s="19" t="s">
        <v>79</v>
      </c>
      <c r="D51" s="29" t="s">
        <v>23</v>
      </c>
      <c r="E51" s="30">
        <v>150</v>
      </c>
      <c r="F51" s="30">
        <v>150</v>
      </c>
      <c r="G51" s="30">
        <v>150</v>
      </c>
      <c r="H51" s="30">
        <v>3990303</v>
      </c>
      <c r="I51" s="41" t="s">
        <v>20</v>
      </c>
      <c r="J51" s="25">
        <v>3990303</v>
      </c>
      <c r="K51" s="25" t="s">
        <v>20</v>
      </c>
      <c r="L51" s="25">
        <v>3990303</v>
      </c>
      <c r="M51" s="25" t="s">
        <v>20</v>
      </c>
    </row>
    <row r="52" spans="1:13" ht="44.25" customHeight="1" x14ac:dyDescent="0.25">
      <c r="A52" s="9">
        <v>814</v>
      </c>
      <c r="B52" s="37"/>
      <c r="C52" s="19" t="s">
        <v>83</v>
      </c>
      <c r="D52" s="29" t="s">
        <v>23</v>
      </c>
      <c r="E52" s="30">
        <v>75</v>
      </c>
      <c r="F52" s="30">
        <v>75</v>
      </c>
      <c r="G52" s="30">
        <v>75</v>
      </c>
      <c r="H52" s="30">
        <v>2394180</v>
      </c>
      <c r="I52" s="41" t="s">
        <v>20</v>
      </c>
      <c r="J52" s="25">
        <v>2394180</v>
      </c>
      <c r="K52" s="25" t="s">
        <v>20</v>
      </c>
      <c r="L52" s="25">
        <v>2394180</v>
      </c>
      <c r="M52" s="25" t="s">
        <v>20</v>
      </c>
    </row>
    <row r="53" spans="1:13" ht="70.5" customHeight="1" x14ac:dyDescent="0.25">
      <c r="A53" s="19">
        <v>814</v>
      </c>
      <c r="B53" s="33" t="s">
        <v>84</v>
      </c>
      <c r="C53" s="19" t="s">
        <v>51</v>
      </c>
      <c r="D53" s="29" t="s">
        <v>23</v>
      </c>
      <c r="E53" s="30">
        <v>11667</v>
      </c>
      <c r="F53" s="30">
        <v>16687</v>
      </c>
      <c r="G53" s="30">
        <v>17340</v>
      </c>
      <c r="H53" s="30">
        <v>19744738.129999999</v>
      </c>
      <c r="I53" s="41" t="s">
        <v>20</v>
      </c>
      <c r="J53" s="25">
        <v>27371288.629999999</v>
      </c>
      <c r="K53" s="25" t="s">
        <v>20</v>
      </c>
      <c r="L53" s="25">
        <v>27371288.629999999</v>
      </c>
      <c r="M53" s="25" t="s">
        <v>20</v>
      </c>
    </row>
    <row r="54" spans="1:13" ht="31.5" customHeight="1" x14ac:dyDescent="0.25">
      <c r="A54" s="34">
        <v>814</v>
      </c>
      <c r="B54" s="35" t="s">
        <v>85</v>
      </c>
      <c r="C54" s="19" t="s">
        <v>86</v>
      </c>
      <c r="D54" s="29" t="s">
        <v>56</v>
      </c>
      <c r="E54" s="30">
        <v>1500</v>
      </c>
      <c r="F54" s="30">
        <v>1900</v>
      </c>
      <c r="G54" s="30">
        <v>1991</v>
      </c>
      <c r="H54" s="30">
        <v>1923000</v>
      </c>
      <c r="I54" s="41" t="s">
        <v>20</v>
      </c>
      <c r="J54" s="25">
        <v>1923009</v>
      </c>
      <c r="K54" s="25" t="s">
        <v>20</v>
      </c>
      <c r="L54" s="25">
        <v>1923009</v>
      </c>
      <c r="M54" s="25" t="s">
        <v>20</v>
      </c>
    </row>
    <row r="55" spans="1:13" ht="33.6" customHeight="1" x14ac:dyDescent="0.25">
      <c r="A55" s="9">
        <v>814</v>
      </c>
      <c r="B55" s="37"/>
      <c r="C55" s="19" t="s">
        <v>87</v>
      </c>
      <c r="D55" s="29" t="s">
        <v>65</v>
      </c>
      <c r="E55" s="30">
        <v>206</v>
      </c>
      <c r="F55" s="30">
        <v>206</v>
      </c>
      <c r="G55" s="30">
        <v>211</v>
      </c>
      <c r="H55" s="30">
        <v>6950440</v>
      </c>
      <c r="I55" s="41" t="s">
        <v>20</v>
      </c>
      <c r="J55" s="25">
        <v>6950440</v>
      </c>
      <c r="K55" s="25" t="s">
        <v>20</v>
      </c>
      <c r="L55" s="25">
        <v>6950440</v>
      </c>
      <c r="M55" s="25" t="s">
        <v>20</v>
      </c>
    </row>
    <row r="56" spans="1:13" ht="31.5" x14ac:dyDescent="0.25">
      <c r="A56" s="19">
        <v>814</v>
      </c>
      <c r="B56" s="33" t="s">
        <v>88</v>
      </c>
      <c r="C56" s="19" t="s">
        <v>89</v>
      </c>
      <c r="D56" s="29" t="s">
        <v>65</v>
      </c>
      <c r="E56" s="30">
        <v>360</v>
      </c>
      <c r="F56" s="30">
        <v>360</v>
      </c>
      <c r="G56" s="30">
        <v>360</v>
      </c>
      <c r="H56" s="30">
        <v>4583541.5999999996</v>
      </c>
      <c r="I56" s="41" t="s">
        <v>20</v>
      </c>
      <c r="J56" s="25">
        <v>4583541.5999999996</v>
      </c>
      <c r="K56" s="25" t="s">
        <v>20</v>
      </c>
      <c r="L56" s="25">
        <v>4583541.5999999996</v>
      </c>
      <c r="M56" s="25" t="s">
        <v>20</v>
      </c>
    </row>
    <row r="57" spans="1:13" ht="31.5" x14ac:dyDescent="0.25">
      <c r="A57" s="19">
        <v>814</v>
      </c>
      <c r="B57" s="33" t="s">
        <v>90</v>
      </c>
      <c r="C57" s="19" t="s">
        <v>91</v>
      </c>
      <c r="D57" s="29" t="s">
        <v>56</v>
      </c>
      <c r="E57" s="30">
        <v>10500</v>
      </c>
      <c r="F57" s="30">
        <v>10500</v>
      </c>
      <c r="G57" s="30">
        <v>10500</v>
      </c>
      <c r="H57" s="30">
        <v>186156075</v>
      </c>
      <c r="I57" s="41" t="s">
        <v>20</v>
      </c>
      <c r="J57" s="25">
        <v>186156075</v>
      </c>
      <c r="K57" s="25" t="s">
        <v>20</v>
      </c>
      <c r="L57" s="25">
        <v>186156075</v>
      </c>
      <c r="M57" s="25" t="s">
        <v>20</v>
      </c>
    </row>
    <row r="58" spans="1:13" ht="27" customHeight="1" x14ac:dyDescent="0.25">
      <c r="A58" s="13">
        <v>815</v>
      </c>
      <c r="B58" s="14" t="s">
        <v>92</v>
      </c>
      <c r="C58" s="13"/>
      <c r="D58" s="15"/>
      <c r="E58" s="15"/>
      <c r="F58" s="17"/>
      <c r="G58" s="17"/>
      <c r="H58" s="17">
        <f>H59+H60+H61+H62+H63+H64+H65+H66+H67+H68+H69+H70+H71+H72+H73+H74+H75</f>
        <v>750712127.53000009</v>
      </c>
      <c r="I58" s="17">
        <v>9120271.5700000003</v>
      </c>
      <c r="J58" s="17">
        <f>J59+J60+J61+J62+J63+J64+J65+J66+J67+J68+J69+J70+J71+J72+J73+J74+J75</f>
        <v>764105912.47000003</v>
      </c>
      <c r="K58" s="17">
        <v>8687525.6300000008</v>
      </c>
      <c r="L58" s="17">
        <f>L59+L60+L61+L62+L63+L64+L65+L66+L67+L68+L69+L70+L71+L72+L73+L74+L75</f>
        <v>764105912.47000003</v>
      </c>
      <c r="M58" s="17">
        <v>8687525.6300000008</v>
      </c>
    </row>
    <row r="59" spans="1:13" ht="15.75" x14ac:dyDescent="0.25">
      <c r="A59" s="38">
        <v>815</v>
      </c>
      <c r="B59" s="39" t="s">
        <v>93</v>
      </c>
      <c r="C59" s="36" t="s">
        <v>26</v>
      </c>
      <c r="D59" s="40" t="s">
        <v>23</v>
      </c>
      <c r="E59" s="41">
        <v>7500</v>
      </c>
      <c r="F59" s="41">
        <v>7500</v>
      </c>
      <c r="G59" s="41">
        <v>8250</v>
      </c>
      <c r="H59" s="41">
        <v>13140000</v>
      </c>
      <c r="I59" s="41" t="s">
        <v>20</v>
      </c>
      <c r="J59" s="42">
        <v>13898025</v>
      </c>
      <c r="K59" s="42" t="s">
        <v>20</v>
      </c>
      <c r="L59" s="42">
        <v>13898025</v>
      </c>
      <c r="M59" s="42" t="s">
        <v>20</v>
      </c>
    </row>
    <row r="60" spans="1:13" ht="47.25" x14ac:dyDescent="0.25">
      <c r="A60" s="9"/>
      <c r="B60" s="37"/>
      <c r="C60" s="36" t="s">
        <v>94</v>
      </c>
      <c r="D60" s="40" t="s">
        <v>23</v>
      </c>
      <c r="E60" s="41">
        <v>4100</v>
      </c>
      <c r="F60" s="41">
        <v>4100</v>
      </c>
      <c r="G60" s="41">
        <v>4105</v>
      </c>
      <c r="H60" s="41">
        <v>5473008</v>
      </c>
      <c r="I60" s="41" t="s">
        <v>20</v>
      </c>
      <c r="J60" s="42">
        <v>5739549</v>
      </c>
      <c r="K60" s="42" t="s">
        <v>20</v>
      </c>
      <c r="L60" s="42">
        <v>5739549</v>
      </c>
      <c r="M60" s="42" t="s">
        <v>20</v>
      </c>
    </row>
    <row r="61" spans="1:13" ht="47.25" x14ac:dyDescent="0.25">
      <c r="A61" s="36">
        <v>815</v>
      </c>
      <c r="B61" s="51" t="s">
        <v>95</v>
      </c>
      <c r="C61" s="36" t="s">
        <v>96</v>
      </c>
      <c r="D61" s="40" t="s">
        <v>23</v>
      </c>
      <c r="E61" s="41">
        <v>1592</v>
      </c>
      <c r="F61" s="41">
        <v>1592</v>
      </c>
      <c r="G61" s="41">
        <v>1601</v>
      </c>
      <c r="H61" s="41">
        <v>32099526</v>
      </c>
      <c r="I61" s="41" t="s">
        <v>20</v>
      </c>
      <c r="J61" s="42">
        <v>32724204.879999995</v>
      </c>
      <c r="K61" s="42" t="s">
        <v>20</v>
      </c>
      <c r="L61" s="42">
        <v>32724204.879999995</v>
      </c>
      <c r="M61" s="42" t="s">
        <v>20</v>
      </c>
    </row>
    <row r="62" spans="1:13" ht="31.5" x14ac:dyDescent="0.25">
      <c r="A62" s="36">
        <v>815</v>
      </c>
      <c r="B62" s="51" t="s">
        <v>97</v>
      </c>
      <c r="C62" s="36" t="s">
        <v>98</v>
      </c>
      <c r="D62" s="40" t="s">
        <v>23</v>
      </c>
      <c r="E62" s="41">
        <v>555</v>
      </c>
      <c r="F62" s="41">
        <v>555</v>
      </c>
      <c r="G62" s="41">
        <v>560</v>
      </c>
      <c r="H62" s="41">
        <v>38778450.5</v>
      </c>
      <c r="I62" s="41" t="s">
        <v>20</v>
      </c>
      <c r="J62" s="42">
        <v>39383184.869999997</v>
      </c>
      <c r="K62" s="42" t="s">
        <v>20</v>
      </c>
      <c r="L62" s="42">
        <v>39383184.869999997</v>
      </c>
      <c r="M62" s="42" t="s">
        <v>20</v>
      </c>
    </row>
    <row r="63" spans="1:13" s="52" customFormat="1" ht="31.5" x14ac:dyDescent="0.25">
      <c r="A63" s="36">
        <v>815</v>
      </c>
      <c r="B63" s="51" t="s">
        <v>99</v>
      </c>
      <c r="C63" s="36" t="s">
        <v>100</v>
      </c>
      <c r="D63" s="40" t="s">
        <v>23</v>
      </c>
      <c r="E63" s="41">
        <v>21</v>
      </c>
      <c r="F63" s="41">
        <v>21</v>
      </c>
      <c r="G63" s="41">
        <v>21</v>
      </c>
      <c r="H63" s="41">
        <v>59446957.770000003</v>
      </c>
      <c r="I63" s="41" t="s">
        <v>20</v>
      </c>
      <c r="J63" s="41">
        <v>59635877.570000008</v>
      </c>
      <c r="K63" s="42" t="s">
        <v>20</v>
      </c>
      <c r="L63" s="42">
        <v>59635877.570000008</v>
      </c>
      <c r="M63" s="42" t="s">
        <v>20</v>
      </c>
    </row>
    <row r="64" spans="1:13" ht="31.5" x14ac:dyDescent="0.25">
      <c r="A64" s="36">
        <v>815</v>
      </c>
      <c r="B64" s="51" t="s">
        <v>101</v>
      </c>
      <c r="C64" s="36" t="s">
        <v>102</v>
      </c>
      <c r="D64" s="40" t="s">
        <v>23</v>
      </c>
      <c r="E64" s="41">
        <v>21</v>
      </c>
      <c r="F64" s="41">
        <v>21</v>
      </c>
      <c r="G64" s="41">
        <v>21</v>
      </c>
      <c r="H64" s="41">
        <v>63267117.060000002</v>
      </c>
      <c r="I64" s="41" t="s">
        <v>20</v>
      </c>
      <c r="J64" s="42">
        <v>65420026.32</v>
      </c>
      <c r="K64" s="42" t="s">
        <v>20</v>
      </c>
      <c r="L64" s="42">
        <v>65420026.32</v>
      </c>
      <c r="M64" s="42" t="s">
        <v>20</v>
      </c>
    </row>
    <row r="65" spans="1:13" s="53" customFormat="1" ht="55.5" customHeight="1" x14ac:dyDescent="0.25">
      <c r="A65" s="36">
        <v>815</v>
      </c>
      <c r="B65" s="51" t="s">
        <v>63</v>
      </c>
      <c r="C65" s="36" t="s">
        <v>64</v>
      </c>
      <c r="D65" s="40" t="s">
        <v>65</v>
      </c>
      <c r="E65" s="41">
        <v>525</v>
      </c>
      <c r="F65" s="41">
        <v>525</v>
      </c>
      <c r="G65" s="41">
        <v>495</v>
      </c>
      <c r="H65" s="41">
        <v>107202017.98999999</v>
      </c>
      <c r="I65" s="41" t="s">
        <v>20</v>
      </c>
      <c r="J65" s="41">
        <v>107623338.83000001</v>
      </c>
      <c r="K65" s="42" t="s">
        <v>20</v>
      </c>
      <c r="L65" s="42">
        <v>107623338.83000001</v>
      </c>
      <c r="M65" s="42" t="s">
        <v>20</v>
      </c>
    </row>
    <row r="66" spans="1:13" ht="39.75" customHeight="1" x14ac:dyDescent="0.25">
      <c r="A66" s="36">
        <v>815</v>
      </c>
      <c r="B66" s="51" t="s">
        <v>103</v>
      </c>
      <c r="C66" s="36" t="s">
        <v>104</v>
      </c>
      <c r="D66" s="40" t="s">
        <v>80</v>
      </c>
      <c r="E66" s="41">
        <v>13632</v>
      </c>
      <c r="F66" s="41">
        <v>13632</v>
      </c>
      <c r="G66" s="41">
        <v>13757</v>
      </c>
      <c r="H66" s="41">
        <v>4698541.4400000004</v>
      </c>
      <c r="I66" s="41" t="s">
        <v>20</v>
      </c>
      <c r="J66" s="42">
        <v>4698541.4400000004</v>
      </c>
      <c r="K66" s="42" t="s">
        <v>20</v>
      </c>
      <c r="L66" s="42">
        <v>4698541.4400000004</v>
      </c>
      <c r="M66" s="42" t="s">
        <v>20</v>
      </c>
    </row>
    <row r="67" spans="1:13" s="52" customFormat="1" ht="28.5" customHeight="1" x14ac:dyDescent="0.25">
      <c r="A67" s="36">
        <v>815</v>
      </c>
      <c r="B67" s="51" t="s">
        <v>105</v>
      </c>
      <c r="C67" s="36" t="s">
        <v>106</v>
      </c>
      <c r="D67" s="40" t="s">
        <v>65</v>
      </c>
      <c r="E67" s="41">
        <v>906816</v>
      </c>
      <c r="F67" s="41">
        <v>906816</v>
      </c>
      <c r="G67" s="41">
        <v>911648</v>
      </c>
      <c r="H67" s="41">
        <v>98999725.379999995</v>
      </c>
      <c r="I67" s="41" t="s">
        <v>20</v>
      </c>
      <c r="J67" s="41">
        <v>101140319.12</v>
      </c>
      <c r="K67" s="42" t="s">
        <v>20</v>
      </c>
      <c r="L67" s="42">
        <v>101140319.12</v>
      </c>
      <c r="M67" s="42" t="s">
        <v>20</v>
      </c>
    </row>
    <row r="68" spans="1:13" ht="76.5" customHeight="1" x14ac:dyDescent="0.25">
      <c r="A68" s="36">
        <v>815</v>
      </c>
      <c r="B68" s="51" t="s">
        <v>107</v>
      </c>
      <c r="C68" s="36" t="s">
        <v>108</v>
      </c>
      <c r="D68" s="40" t="s">
        <v>65</v>
      </c>
      <c r="E68" s="41">
        <v>40000</v>
      </c>
      <c r="F68" s="41">
        <v>40000</v>
      </c>
      <c r="G68" s="41">
        <v>40526</v>
      </c>
      <c r="H68" s="41">
        <v>2940400</v>
      </c>
      <c r="I68" s="41" t="s">
        <v>20</v>
      </c>
      <c r="J68" s="42">
        <v>3091200</v>
      </c>
      <c r="K68" s="42" t="s">
        <v>20</v>
      </c>
      <c r="L68" s="42">
        <v>3091200</v>
      </c>
      <c r="M68" s="42" t="s">
        <v>20</v>
      </c>
    </row>
    <row r="69" spans="1:13" s="52" customFormat="1" ht="43.5" customHeight="1" x14ac:dyDescent="0.25">
      <c r="A69" s="36">
        <v>815</v>
      </c>
      <c r="B69" s="51" t="s">
        <v>109</v>
      </c>
      <c r="C69" s="36" t="s">
        <v>110</v>
      </c>
      <c r="D69" s="40" t="s">
        <v>65</v>
      </c>
      <c r="E69" s="41">
        <v>130843</v>
      </c>
      <c r="F69" s="41">
        <v>132843</v>
      </c>
      <c r="G69" s="41">
        <v>153380</v>
      </c>
      <c r="H69" s="41">
        <v>170786652.09999996</v>
      </c>
      <c r="I69" s="41" t="s">
        <v>20</v>
      </c>
      <c r="J69" s="41">
        <v>171427962.09999996</v>
      </c>
      <c r="K69" s="42" t="s">
        <v>20</v>
      </c>
      <c r="L69" s="42">
        <v>171427962.09999996</v>
      </c>
      <c r="M69" s="42" t="s">
        <v>20</v>
      </c>
    </row>
    <row r="70" spans="1:13" s="52" customFormat="1" ht="26.1" customHeight="1" x14ac:dyDescent="0.25">
      <c r="A70" s="36">
        <v>815</v>
      </c>
      <c r="B70" s="51" t="s">
        <v>111</v>
      </c>
      <c r="C70" s="36" t="s">
        <v>110</v>
      </c>
      <c r="D70" s="40" t="s">
        <v>65</v>
      </c>
      <c r="E70" s="41">
        <v>74500</v>
      </c>
      <c r="F70" s="41">
        <v>82500</v>
      </c>
      <c r="G70" s="41">
        <v>79772</v>
      </c>
      <c r="H70" s="41">
        <v>50242325</v>
      </c>
      <c r="I70" s="41" t="s">
        <v>20</v>
      </c>
      <c r="J70" s="41">
        <v>53429750</v>
      </c>
      <c r="K70" s="42" t="s">
        <v>20</v>
      </c>
      <c r="L70" s="42">
        <v>53429750</v>
      </c>
      <c r="M70" s="42" t="s">
        <v>20</v>
      </c>
    </row>
    <row r="71" spans="1:13" ht="28.5" customHeight="1" x14ac:dyDescent="0.25">
      <c r="A71" s="36">
        <v>815</v>
      </c>
      <c r="B71" s="51" t="s">
        <v>112</v>
      </c>
      <c r="C71" s="36" t="s">
        <v>51</v>
      </c>
      <c r="D71" s="40" t="s">
        <v>23</v>
      </c>
      <c r="E71" s="41">
        <v>22</v>
      </c>
      <c r="F71" s="41">
        <v>22</v>
      </c>
      <c r="G71" s="41">
        <v>23</v>
      </c>
      <c r="H71" s="41">
        <v>7841284.1599999992</v>
      </c>
      <c r="I71" s="41" t="s">
        <v>20</v>
      </c>
      <c r="J71" s="42">
        <v>7874705.5099999998</v>
      </c>
      <c r="K71" s="42" t="s">
        <v>20</v>
      </c>
      <c r="L71" s="42">
        <v>7874705.5099999998</v>
      </c>
      <c r="M71" s="42" t="s">
        <v>20</v>
      </c>
    </row>
    <row r="72" spans="1:13" ht="30.75" customHeight="1" x14ac:dyDescent="0.25">
      <c r="A72" s="36">
        <v>815</v>
      </c>
      <c r="B72" s="51" t="s">
        <v>113</v>
      </c>
      <c r="C72" s="36" t="s">
        <v>51</v>
      </c>
      <c r="D72" s="40" t="s">
        <v>23</v>
      </c>
      <c r="E72" s="41">
        <v>15</v>
      </c>
      <c r="F72" s="41">
        <v>15</v>
      </c>
      <c r="G72" s="41">
        <v>15</v>
      </c>
      <c r="H72" s="41">
        <v>2964752.7</v>
      </c>
      <c r="I72" s="41" t="s">
        <v>20</v>
      </c>
      <c r="J72" s="42">
        <v>2172757.35</v>
      </c>
      <c r="K72" s="42" t="s">
        <v>20</v>
      </c>
      <c r="L72" s="42">
        <v>2172757.35</v>
      </c>
      <c r="M72" s="42" t="s">
        <v>20</v>
      </c>
    </row>
    <row r="73" spans="1:13" ht="30" customHeight="1" x14ac:dyDescent="0.25">
      <c r="A73" s="36">
        <v>815</v>
      </c>
      <c r="B73" s="51" t="s">
        <v>114</v>
      </c>
      <c r="C73" s="36" t="s">
        <v>115</v>
      </c>
      <c r="D73" s="40" t="s">
        <v>23</v>
      </c>
      <c r="E73" s="41">
        <v>244</v>
      </c>
      <c r="F73" s="41">
        <v>244</v>
      </c>
      <c r="G73" s="41">
        <v>245</v>
      </c>
      <c r="H73" s="41">
        <v>54765308.110000007</v>
      </c>
      <c r="I73" s="41" t="s">
        <v>20</v>
      </c>
      <c r="J73" s="41">
        <v>56112720.840000004</v>
      </c>
      <c r="K73" s="42" t="s">
        <v>20</v>
      </c>
      <c r="L73" s="42">
        <v>56112720.840000004</v>
      </c>
      <c r="M73" s="42" t="s">
        <v>20</v>
      </c>
    </row>
    <row r="74" spans="1:13" ht="26.25" customHeight="1" x14ac:dyDescent="0.25">
      <c r="A74" s="36">
        <v>815</v>
      </c>
      <c r="B74" s="51" t="s">
        <v>116</v>
      </c>
      <c r="C74" s="36" t="s">
        <v>108</v>
      </c>
      <c r="D74" s="40" t="s">
        <v>23</v>
      </c>
      <c r="E74" s="41">
        <v>48</v>
      </c>
      <c r="F74" s="41">
        <v>48</v>
      </c>
      <c r="G74" s="41">
        <v>48</v>
      </c>
      <c r="H74" s="41">
        <v>5292376.32</v>
      </c>
      <c r="I74" s="41" t="s">
        <v>20</v>
      </c>
      <c r="J74" s="42">
        <v>5328308.6399999997</v>
      </c>
      <c r="K74" s="42" t="s">
        <v>20</v>
      </c>
      <c r="L74" s="42">
        <v>5328308.6399999997</v>
      </c>
      <c r="M74" s="42" t="s">
        <v>20</v>
      </c>
    </row>
    <row r="75" spans="1:13" ht="37.5" customHeight="1" x14ac:dyDescent="0.25">
      <c r="A75" s="36">
        <v>815</v>
      </c>
      <c r="B75" s="51" t="s">
        <v>117</v>
      </c>
      <c r="C75" s="36" t="s">
        <v>108</v>
      </c>
      <c r="D75" s="40" t="s">
        <v>23</v>
      </c>
      <c r="E75" s="41">
        <v>405300</v>
      </c>
      <c r="F75" s="41">
        <v>405300</v>
      </c>
      <c r="G75" s="41">
        <v>445606</v>
      </c>
      <c r="H75" s="41">
        <v>32773685</v>
      </c>
      <c r="I75" s="41" t="s">
        <v>20</v>
      </c>
      <c r="J75" s="42">
        <v>34405441</v>
      </c>
      <c r="K75" s="42" t="s">
        <v>20</v>
      </c>
      <c r="L75" s="42">
        <v>34405441</v>
      </c>
      <c r="M75" s="42" t="s">
        <v>20</v>
      </c>
    </row>
    <row r="76" spans="1:13" ht="27" customHeight="1" x14ac:dyDescent="0.25">
      <c r="A76" s="13">
        <v>816</v>
      </c>
      <c r="B76" s="14" t="s">
        <v>118</v>
      </c>
      <c r="C76" s="13"/>
      <c r="D76" s="15"/>
      <c r="E76" s="16"/>
      <c r="F76" s="16"/>
      <c r="G76" s="16"/>
      <c r="H76" s="16">
        <f>SUM(H77:H96)</f>
        <v>2729747460.04</v>
      </c>
      <c r="I76" s="16">
        <v>105853094.60000001</v>
      </c>
      <c r="J76" s="17">
        <f>SUM(J77:J96)</f>
        <v>2824920945.3200002</v>
      </c>
      <c r="K76" s="17">
        <v>99237105.720000014</v>
      </c>
      <c r="L76" s="17">
        <f>SUM(L77:L96)</f>
        <v>2824920945.3200002</v>
      </c>
      <c r="M76" s="17">
        <v>99237105.720000014</v>
      </c>
    </row>
    <row r="77" spans="1:13" ht="21.75" customHeight="1" x14ac:dyDescent="0.25">
      <c r="A77" s="36">
        <v>816</v>
      </c>
      <c r="B77" s="51" t="s">
        <v>119</v>
      </c>
      <c r="C77" s="19" t="s">
        <v>120</v>
      </c>
      <c r="D77" s="29" t="s">
        <v>65</v>
      </c>
      <c r="E77" s="30">
        <v>42</v>
      </c>
      <c r="F77" s="30">
        <v>42</v>
      </c>
      <c r="G77" s="30">
        <v>39</v>
      </c>
      <c r="H77" s="30">
        <v>7402495.7400000002</v>
      </c>
      <c r="I77" s="30" t="s">
        <v>20</v>
      </c>
      <c r="J77" s="25">
        <v>7616152.0800000001</v>
      </c>
      <c r="K77" s="25" t="s">
        <v>20</v>
      </c>
      <c r="L77" s="25">
        <v>7616152.0800000001</v>
      </c>
      <c r="M77" s="25" t="s">
        <v>20</v>
      </c>
    </row>
    <row r="78" spans="1:13" ht="47.25" x14ac:dyDescent="0.25">
      <c r="A78" s="36">
        <v>816</v>
      </c>
      <c r="B78" s="51" t="s">
        <v>121</v>
      </c>
      <c r="C78" s="19" t="s">
        <v>122</v>
      </c>
      <c r="D78" s="29" t="s">
        <v>65</v>
      </c>
      <c r="E78" s="30">
        <v>497</v>
      </c>
      <c r="F78" s="30">
        <v>497</v>
      </c>
      <c r="G78" s="30">
        <v>499</v>
      </c>
      <c r="H78" s="30">
        <v>100054509.97999999</v>
      </c>
      <c r="I78" s="30" t="s">
        <v>20</v>
      </c>
      <c r="J78" s="25">
        <v>104846098.55000001</v>
      </c>
      <c r="K78" s="25" t="s">
        <v>20</v>
      </c>
      <c r="L78" s="25">
        <v>104846098.55000001</v>
      </c>
      <c r="M78" s="25" t="s">
        <v>20</v>
      </c>
    </row>
    <row r="79" spans="1:13" ht="31.5" x14ac:dyDescent="0.25">
      <c r="A79" s="19">
        <v>816</v>
      </c>
      <c r="B79" s="33" t="s">
        <v>123</v>
      </c>
      <c r="C79" s="19" t="s">
        <v>122</v>
      </c>
      <c r="D79" s="29" t="s">
        <v>65</v>
      </c>
      <c r="E79" s="30">
        <v>42</v>
      </c>
      <c r="F79" s="30">
        <v>42</v>
      </c>
      <c r="G79" s="30">
        <v>39</v>
      </c>
      <c r="H79" s="30">
        <v>10570563.57</v>
      </c>
      <c r="I79" s="30" t="s">
        <v>20</v>
      </c>
      <c r="J79" s="25">
        <v>11302700.799999999</v>
      </c>
      <c r="K79" s="25" t="s">
        <v>20</v>
      </c>
      <c r="L79" s="25">
        <v>11302700.799999999</v>
      </c>
      <c r="M79" s="25" t="s">
        <v>20</v>
      </c>
    </row>
    <row r="80" spans="1:13" ht="31.5" x14ac:dyDescent="0.25">
      <c r="A80" s="19">
        <v>816</v>
      </c>
      <c r="B80" s="33" t="s">
        <v>124</v>
      </c>
      <c r="C80" s="19" t="s">
        <v>122</v>
      </c>
      <c r="D80" s="29" t="s">
        <v>65</v>
      </c>
      <c r="E80" s="30">
        <v>126</v>
      </c>
      <c r="F80" s="30">
        <v>126</v>
      </c>
      <c r="G80" s="30">
        <v>121</v>
      </c>
      <c r="H80" s="30">
        <v>40447320.379999995</v>
      </c>
      <c r="I80" s="30" t="s">
        <v>20</v>
      </c>
      <c r="J80" s="25">
        <v>40754328.310000002</v>
      </c>
      <c r="K80" s="25" t="s">
        <v>20</v>
      </c>
      <c r="L80" s="25">
        <v>40754328.310000002</v>
      </c>
      <c r="M80" s="25" t="s">
        <v>20</v>
      </c>
    </row>
    <row r="81" spans="1:13" ht="31.5" x14ac:dyDescent="0.25">
      <c r="A81" s="19">
        <v>816</v>
      </c>
      <c r="B81" s="33" t="s">
        <v>125</v>
      </c>
      <c r="C81" s="19" t="s">
        <v>122</v>
      </c>
      <c r="D81" s="29" t="s">
        <v>65</v>
      </c>
      <c r="E81" s="30">
        <v>731</v>
      </c>
      <c r="F81" s="30">
        <v>731</v>
      </c>
      <c r="G81" s="30">
        <v>726</v>
      </c>
      <c r="H81" s="30">
        <v>75952967.800000012</v>
      </c>
      <c r="I81" s="30" t="s">
        <v>20</v>
      </c>
      <c r="J81" s="25">
        <v>77716491.25999999</v>
      </c>
      <c r="K81" s="25" t="s">
        <v>20</v>
      </c>
      <c r="L81" s="25">
        <v>77716491.25999999</v>
      </c>
      <c r="M81" s="25" t="s">
        <v>20</v>
      </c>
    </row>
    <row r="82" spans="1:13" ht="31.5" x14ac:dyDescent="0.25">
      <c r="A82" s="19">
        <v>816</v>
      </c>
      <c r="B82" s="33" t="s">
        <v>126</v>
      </c>
      <c r="C82" s="19" t="s">
        <v>122</v>
      </c>
      <c r="D82" s="29" t="s">
        <v>65</v>
      </c>
      <c r="E82" s="30">
        <v>657</v>
      </c>
      <c r="F82" s="30">
        <v>639</v>
      </c>
      <c r="G82" s="30">
        <v>620</v>
      </c>
      <c r="H82" s="30">
        <v>100383815.54000001</v>
      </c>
      <c r="I82" s="30" t="s">
        <v>20</v>
      </c>
      <c r="J82" s="25">
        <v>101957856.86000001</v>
      </c>
      <c r="K82" s="25" t="s">
        <v>20</v>
      </c>
      <c r="L82" s="25">
        <v>101957856.86000001</v>
      </c>
      <c r="M82" s="25" t="s">
        <v>20</v>
      </c>
    </row>
    <row r="83" spans="1:13" ht="110.25" x14ac:dyDescent="0.25">
      <c r="A83" s="19">
        <v>816</v>
      </c>
      <c r="B83" s="33" t="s">
        <v>127</v>
      </c>
      <c r="C83" s="19" t="s">
        <v>122</v>
      </c>
      <c r="D83" s="29" t="s">
        <v>65</v>
      </c>
      <c r="E83" s="30">
        <v>633</v>
      </c>
      <c r="F83" s="30">
        <v>631</v>
      </c>
      <c r="G83" s="30">
        <v>626</v>
      </c>
      <c r="H83" s="30">
        <v>96937254.010000005</v>
      </c>
      <c r="I83" s="30" t="s">
        <v>20</v>
      </c>
      <c r="J83" s="25">
        <v>103711028.31999999</v>
      </c>
      <c r="K83" s="25" t="s">
        <v>20</v>
      </c>
      <c r="L83" s="25">
        <v>103711028.31999999</v>
      </c>
      <c r="M83" s="25" t="s">
        <v>20</v>
      </c>
    </row>
    <row r="84" spans="1:13" ht="15.75" x14ac:dyDescent="0.25">
      <c r="A84" s="19">
        <v>816</v>
      </c>
      <c r="B84" s="33" t="s">
        <v>128</v>
      </c>
      <c r="C84" s="19" t="s">
        <v>122</v>
      </c>
      <c r="D84" s="29" t="s">
        <v>65</v>
      </c>
      <c r="E84" s="30">
        <v>1528</v>
      </c>
      <c r="F84" s="30">
        <v>1526</v>
      </c>
      <c r="G84" s="30">
        <v>1514</v>
      </c>
      <c r="H84" s="30">
        <v>387164318.29999995</v>
      </c>
      <c r="I84" s="30" t="s">
        <v>20</v>
      </c>
      <c r="J84" s="25">
        <v>400223597.22000003</v>
      </c>
      <c r="K84" s="25" t="s">
        <v>20</v>
      </c>
      <c r="L84" s="25">
        <v>400223597.22000003</v>
      </c>
      <c r="M84" s="25" t="s">
        <v>20</v>
      </c>
    </row>
    <row r="85" spans="1:13" ht="15.75" x14ac:dyDescent="0.25">
      <c r="A85" s="19">
        <v>816</v>
      </c>
      <c r="B85" s="33" t="s">
        <v>129</v>
      </c>
      <c r="C85" s="19" t="s">
        <v>104</v>
      </c>
      <c r="D85" s="29" t="s">
        <v>80</v>
      </c>
      <c r="E85" s="30">
        <v>3099551</v>
      </c>
      <c r="F85" s="30">
        <v>3090667</v>
      </c>
      <c r="G85" s="30">
        <v>3085002</v>
      </c>
      <c r="H85" s="30">
        <v>262239454.69</v>
      </c>
      <c r="I85" s="30" t="s">
        <v>20</v>
      </c>
      <c r="J85" s="25">
        <v>268324242.97999999</v>
      </c>
      <c r="K85" s="25" t="s">
        <v>20</v>
      </c>
      <c r="L85" s="25">
        <v>268324242.97999999</v>
      </c>
      <c r="M85" s="25" t="s">
        <v>20</v>
      </c>
    </row>
    <row r="86" spans="1:13" ht="47.25" x14ac:dyDescent="0.25">
      <c r="A86" s="19">
        <v>816</v>
      </c>
      <c r="B86" s="33" t="s">
        <v>130</v>
      </c>
      <c r="C86" s="19" t="s">
        <v>131</v>
      </c>
      <c r="D86" s="29" t="s">
        <v>65</v>
      </c>
      <c r="E86" s="30">
        <v>6565</v>
      </c>
      <c r="F86" s="30">
        <v>6565</v>
      </c>
      <c r="G86" s="30">
        <v>6565</v>
      </c>
      <c r="H86" s="30">
        <v>8360199.25</v>
      </c>
      <c r="I86" s="30" t="s">
        <v>20</v>
      </c>
      <c r="J86" s="25">
        <v>8360199.25</v>
      </c>
      <c r="K86" s="25" t="s">
        <v>20</v>
      </c>
      <c r="L86" s="25">
        <v>8360199.25</v>
      </c>
      <c r="M86" s="25" t="s">
        <v>20</v>
      </c>
    </row>
    <row r="87" spans="1:13" ht="15.75" x14ac:dyDescent="0.25">
      <c r="A87" s="19">
        <v>816</v>
      </c>
      <c r="B87" s="33" t="s">
        <v>132</v>
      </c>
      <c r="C87" s="19" t="s">
        <v>122</v>
      </c>
      <c r="D87" s="29" t="s">
        <v>65</v>
      </c>
      <c r="E87" s="30">
        <v>1176</v>
      </c>
      <c r="F87" s="30">
        <v>1176</v>
      </c>
      <c r="G87" s="30">
        <v>1176</v>
      </c>
      <c r="H87" s="30">
        <v>3593856</v>
      </c>
      <c r="I87" s="30" t="s">
        <v>20</v>
      </c>
      <c r="J87" s="25">
        <v>3593856</v>
      </c>
      <c r="K87" s="25" t="s">
        <v>20</v>
      </c>
      <c r="L87" s="25">
        <v>3593856</v>
      </c>
      <c r="M87" s="25" t="s">
        <v>20</v>
      </c>
    </row>
    <row r="88" spans="1:13" ht="31.5" x14ac:dyDescent="0.25">
      <c r="A88" s="19">
        <v>816</v>
      </c>
      <c r="B88" s="33" t="s">
        <v>133</v>
      </c>
      <c r="C88" s="19" t="s">
        <v>122</v>
      </c>
      <c r="D88" s="29" t="s">
        <v>65</v>
      </c>
      <c r="E88" s="30">
        <v>47</v>
      </c>
      <c r="F88" s="30">
        <v>47</v>
      </c>
      <c r="G88" s="30">
        <v>47</v>
      </c>
      <c r="H88" s="30">
        <v>75200</v>
      </c>
      <c r="I88" s="30" t="s">
        <v>20</v>
      </c>
      <c r="J88" s="25">
        <v>75200</v>
      </c>
      <c r="K88" s="25" t="s">
        <v>20</v>
      </c>
      <c r="L88" s="25">
        <v>75200</v>
      </c>
      <c r="M88" s="25" t="s">
        <v>20</v>
      </c>
    </row>
    <row r="89" spans="1:13" ht="31.5" x14ac:dyDescent="0.25">
      <c r="A89" s="19">
        <v>816</v>
      </c>
      <c r="B89" s="33" t="s">
        <v>124</v>
      </c>
      <c r="C89" s="19" t="s">
        <v>122</v>
      </c>
      <c r="D89" s="29" t="s">
        <v>65</v>
      </c>
      <c r="E89" s="30">
        <v>16</v>
      </c>
      <c r="F89" s="30">
        <v>15</v>
      </c>
      <c r="G89" s="30">
        <v>15</v>
      </c>
      <c r="H89" s="30">
        <v>3549264</v>
      </c>
      <c r="I89" s="30" t="s">
        <v>20</v>
      </c>
      <c r="J89" s="25">
        <v>2934797.7</v>
      </c>
      <c r="K89" s="25" t="s">
        <v>20</v>
      </c>
      <c r="L89" s="25">
        <v>2934797.7</v>
      </c>
      <c r="M89" s="25" t="s">
        <v>20</v>
      </c>
    </row>
    <row r="90" spans="1:13" ht="31.5" x14ac:dyDescent="0.25">
      <c r="A90" s="19">
        <v>816</v>
      </c>
      <c r="B90" s="33" t="s">
        <v>126</v>
      </c>
      <c r="C90" s="19" t="s">
        <v>122</v>
      </c>
      <c r="D90" s="29" t="s">
        <v>65</v>
      </c>
      <c r="E90" s="30">
        <v>20</v>
      </c>
      <c r="F90" s="30">
        <v>19</v>
      </c>
      <c r="G90" s="30">
        <v>19</v>
      </c>
      <c r="H90" s="30">
        <v>4436580</v>
      </c>
      <c r="I90" s="30" t="s">
        <v>20</v>
      </c>
      <c r="J90" s="25">
        <v>3717410.42</v>
      </c>
      <c r="K90" s="25" t="s">
        <v>20</v>
      </c>
      <c r="L90" s="25">
        <v>3717410.42</v>
      </c>
      <c r="M90" s="25" t="s">
        <v>20</v>
      </c>
    </row>
    <row r="91" spans="1:13" ht="31.5" x14ac:dyDescent="0.25">
      <c r="A91" s="19">
        <v>816</v>
      </c>
      <c r="B91" s="33" t="s">
        <v>125</v>
      </c>
      <c r="C91" s="19" t="s">
        <v>122</v>
      </c>
      <c r="D91" s="29" t="s">
        <v>65</v>
      </c>
      <c r="E91" s="30">
        <v>52</v>
      </c>
      <c r="F91" s="30">
        <v>57</v>
      </c>
      <c r="G91" s="30">
        <v>57</v>
      </c>
      <c r="H91" s="30">
        <v>11535108</v>
      </c>
      <c r="I91" s="30" t="s">
        <v>20</v>
      </c>
      <c r="J91" s="25">
        <v>11152231.26</v>
      </c>
      <c r="K91" s="25" t="s">
        <v>20</v>
      </c>
      <c r="L91" s="25">
        <v>11152231.26</v>
      </c>
      <c r="M91" s="25" t="s">
        <v>20</v>
      </c>
    </row>
    <row r="92" spans="1:13" ht="47.25" x14ac:dyDescent="0.25">
      <c r="A92" s="19">
        <v>816</v>
      </c>
      <c r="B92" s="33" t="s">
        <v>63</v>
      </c>
      <c r="C92" s="19" t="s">
        <v>64</v>
      </c>
      <c r="D92" s="29" t="s">
        <v>65</v>
      </c>
      <c r="E92" s="30">
        <v>9435</v>
      </c>
      <c r="F92" s="30">
        <v>9307</v>
      </c>
      <c r="G92" s="30">
        <v>9253</v>
      </c>
      <c r="H92" s="30">
        <v>913813573.01000023</v>
      </c>
      <c r="I92" s="30" t="s">
        <v>20</v>
      </c>
      <c r="J92" s="25">
        <v>963112614.47000015</v>
      </c>
      <c r="K92" s="25" t="s">
        <v>20</v>
      </c>
      <c r="L92" s="25">
        <v>963112614.47000015</v>
      </c>
      <c r="M92" s="25" t="s">
        <v>20</v>
      </c>
    </row>
    <row r="93" spans="1:13" ht="47.25" x14ac:dyDescent="0.25">
      <c r="A93" s="19">
        <v>816</v>
      </c>
      <c r="B93" s="33" t="s">
        <v>134</v>
      </c>
      <c r="C93" s="19" t="s">
        <v>64</v>
      </c>
      <c r="D93" s="29" t="s">
        <v>65</v>
      </c>
      <c r="E93" s="30">
        <v>4921</v>
      </c>
      <c r="F93" s="30">
        <v>4749</v>
      </c>
      <c r="G93" s="30">
        <v>4708</v>
      </c>
      <c r="H93" s="30">
        <v>483904816.55000001</v>
      </c>
      <c r="I93" s="30" t="s">
        <v>20</v>
      </c>
      <c r="J93" s="25">
        <v>510586652.73999995</v>
      </c>
      <c r="K93" s="25" t="s">
        <v>20</v>
      </c>
      <c r="L93" s="25">
        <v>510586652.73999995</v>
      </c>
      <c r="M93" s="25" t="s">
        <v>20</v>
      </c>
    </row>
    <row r="94" spans="1:13" ht="31.5" x14ac:dyDescent="0.25">
      <c r="A94" s="19">
        <v>816</v>
      </c>
      <c r="B94" s="33" t="s">
        <v>103</v>
      </c>
      <c r="C94" s="19" t="s">
        <v>104</v>
      </c>
      <c r="D94" s="29" t="s">
        <v>80</v>
      </c>
      <c r="E94" s="30">
        <v>263088</v>
      </c>
      <c r="F94" s="30">
        <v>263088</v>
      </c>
      <c r="G94" s="30">
        <v>263568</v>
      </c>
      <c r="H94" s="30">
        <v>31454652</v>
      </c>
      <c r="I94" s="30" t="s">
        <v>20</v>
      </c>
      <c r="J94" s="25">
        <v>31454652</v>
      </c>
      <c r="K94" s="25" t="s">
        <v>20</v>
      </c>
      <c r="L94" s="25">
        <v>31454652</v>
      </c>
      <c r="M94" s="25" t="s">
        <v>20</v>
      </c>
    </row>
    <row r="95" spans="1:13" ht="15.75" x14ac:dyDescent="0.25">
      <c r="A95" s="19">
        <v>816</v>
      </c>
      <c r="B95" s="33" t="s">
        <v>135</v>
      </c>
      <c r="C95" s="19" t="s">
        <v>136</v>
      </c>
      <c r="D95" s="29" t="s">
        <v>65</v>
      </c>
      <c r="E95" s="30">
        <v>39235</v>
      </c>
      <c r="F95" s="30">
        <v>46075</v>
      </c>
      <c r="G95" s="30">
        <v>46377</v>
      </c>
      <c r="H95" s="30">
        <v>99214783.5</v>
      </c>
      <c r="I95" s="30" t="s">
        <v>20</v>
      </c>
      <c r="J95" s="25">
        <v>80791677.5</v>
      </c>
      <c r="K95" s="25" t="s">
        <v>20</v>
      </c>
      <c r="L95" s="25">
        <v>80791677.5</v>
      </c>
      <c r="M95" s="25" t="s">
        <v>20</v>
      </c>
    </row>
    <row r="96" spans="1:13" ht="15.75" x14ac:dyDescent="0.25">
      <c r="A96" s="19">
        <v>816</v>
      </c>
      <c r="B96" s="33" t="s">
        <v>137</v>
      </c>
      <c r="C96" s="19" t="s">
        <v>136</v>
      </c>
      <c r="D96" s="29" t="s">
        <v>65</v>
      </c>
      <c r="E96" s="30">
        <v>97576</v>
      </c>
      <c r="F96" s="30">
        <v>97576</v>
      </c>
      <c r="G96" s="30">
        <v>97576</v>
      </c>
      <c r="H96" s="30">
        <v>88656727.719999999</v>
      </c>
      <c r="I96" s="30" t="s">
        <v>20</v>
      </c>
      <c r="J96" s="25">
        <v>92689157.599999994</v>
      </c>
      <c r="K96" s="25" t="s">
        <v>20</v>
      </c>
      <c r="L96" s="25">
        <v>92689157.599999994</v>
      </c>
      <c r="M96" s="25" t="s">
        <v>20</v>
      </c>
    </row>
    <row r="97" spans="1:13" ht="27" customHeight="1" x14ac:dyDescent="0.25">
      <c r="A97" s="13">
        <v>817</v>
      </c>
      <c r="B97" s="14" t="s">
        <v>138</v>
      </c>
      <c r="C97" s="13"/>
      <c r="D97" s="15"/>
      <c r="E97" s="15"/>
      <c r="F97" s="17"/>
      <c r="G97" s="17"/>
      <c r="H97" s="17">
        <v>5047986</v>
      </c>
      <c r="I97" s="17">
        <v>2520</v>
      </c>
      <c r="J97" s="17">
        <v>5047986</v>
      </c>
      <c r="K97" s="17">
        <v>2520</v>
      </c>
      <c r="L97" s="17">
        <v>5047986</v>
      </c>
      <c r="M97" s="17">
        <v>2520</v>
      </c>
    </row>
    <row r="98" spans="1:13" ht="31.5" x14ac:dyDescent="0.25">
      <c r="A98" s="19">
        <v>817</v>
      </c>
      <c r="B98" s="33" t="s">
        <v>139</v>
      </c>
      <c r="C98" s="19" t="s">
        <v>79</v>
      </c>
      <c r="D98" s="29" t="s">
        <v>140</v>
      </c>
      <c r="E98" s="29">
        <v>599</v>
      </c>
      <c r="F98" s="30">
        <v>600</v>
      </c>
      <c r="G98" s="30">
        <v>600</v>
      </c>
      <c r="H98" s="30">
        <v>5042088.49</v>
      </c>
      <c r="I98" s="30" t="s">
        <v>20</v>
      </c>
      <c r="J98" s="25">
        <v>5047986</v>
      </c>
      <c r="K98" s="25" t="s">
        <v>20</v>
      </c>
      <c r="L98" s="25">
        <v>5047986</v>
      </c>
      <c r="M98" s="25" t="s">
        <v>20</v>
      </c>
    </row>
    <row r="99" spans="1:13" ht="35.450000000000003" customHeight="1" x14ac:dyDescent="0.25">
      <c r="A99" s="13">
        <v>821</v>
      </c>
      <c r="B99" s="14" t="s">
        <v>141</v>
      </c>
      <c r="C99" s="13"/>
      <c r="D99" s="15"/>
      <c r="E99" s="17">
        <f>SUM(E100:E105)</f>
        <v>184286</v>
      </c>
      <c r="F99" s="17">
        <f>SUM(F100:F105)</f>
        <v>168452</v>
      </c>
      <c r="G99" s="17">
        <f>SUM(G100:G105)</f>
        <v>168458</v>
      </c>
      <c r="H99" s="17">
        <f>SUM(H100:H105)</f>
        <v>1829916887.3400002</v>
      </c>
      <c r="I99" s="17">
        <v>2950404.2</v>
      </c>
      <c r="J99" s="17">
        <f>SUM(J100:J105)</f>
        <v>1897607267.95</v>
      </c>
      <c r="K99" s="17">
        <v>650242.44000000029</v>
      </c>
      <c r="L99" s="17">
        <f>SUM(L100:L105)</f>
        <v>1897607267.95</v>
      </c>
      <c r="M99" s="17">
        <v>650242.44000000029</v>
      </c>
    </row>
    <row r="100" spans="1:13" ht="39" customHeight="1" x14ac:dyDescent="0.25">
      <c r="A100" s="19">
        <v>821</v>
      </c>
      <c r="B100" s="33" t="s">
        <v>142</v>
      </c>
      <c r="C100" s="19" t="s">
        <v>143</v>
      </c>
      <c r="D100" s="29" t="s">
        <v>65</v>
      </c>
      <c r="E100" s="30">
        <v>18279</v>
      </c>
      <c r="F100" s="30">
        <v>18478</v>
      </c>
      <c r="G100" s="30">
        <v>18478</v>
      </c>
      <c r="H100" s="30">
        <v>473411028.63999999</v>
      </c>
      <c r="I100" s="30" t="s">
        <v>20</v>
      </c>
      <c r="J100" s="25">
        <v>490927352.14999992</v>
      </c>
      <c r="K100" s="25" t="s">
        <v>20</v>
      </c>
      <c r="L100" s="25">
        <v>490927352.14999992</v>
      </c>
      <c r="M100" s="25" t="s">
        <v>20</v>
      </c>
    </row>
    <row r="101" spans="1:13" ht="31.5" x14ac:dyDescent="0.25">
      <c r="A101" s="19">
        <v>821</v>
      </c>
      <c r="B101" s="33" t="s">
        <v>144</v>
      </c>
      <c r="C101" s="19" t="s">
        <v>143</v>
      </c>
      <c r="D101" s="29" t="s">
        <v>65</v>
      </c>
      <c r="E101" s="30">
        <v>28338</v>
      </c>
      <c r="F101" s="30">
        <v>27419</v>
      </c>
      <c r="G101" s="30">
        <v>27425</v>
      </c>
      <c r="H101" s="30">
        <v>1212095615.7</v>
      </c>
      <c r="I101" s="30" t="s">
        <v>20</v>
      </c>
      <c r="J101" s="25">
        <v>1265026582.7800002</v>
      </c>
      <c r="K101" s="25" t="s">
        <v>20</v>
      </c>
      <c r="L101" s="25">
        <v>1265026582.7800002</v>
      </c>
      <c r="M101" s="25" t="s">
        <v>20</v>
      </c>
    </row>
    <row r="102" spans="1:13" ht="36.6" customHeight="1" x14ac:dyDescent="0.25">
      <c r="A102" s="19">
        <v>821</v>
      </c>
      <c r="B102" s="33" t="s">
        <v>145</v>
      </c>
      <c r="C102" s="19" t="s">
        <v>143</v>
      </c>
      <c r="D102" s="29" t="s">
        <v>65</v>
      </c>
      <c r="E102" s="30">
        <v>125736</v>
      </c>
      <c r="F102" s="30">
        <v>111042</v>
      </c>
      <c r="G102" s="30">
        <v>111042</v>
      </c>
      <c r="H102" s="30">
        <v>117831200</v>
      </c>
      <c r="I102" s="30" t="s">
        <v>20</v>
      </c>
      <c r="J102" s="25">
        <v>114886610.2</v>
      </c>
      <c r="K102" s="25" t="s">
        <v>20</v>
      </c>
      <c r="L102" s="25">
        <v>114886610.2</v>
      </c>
      <c r="M102" s="25" t="s">
        <v>20</v>
      </c>
    </row>
    <row r="103" spans="1:13" ht="110.25" x14ac:dyDescent="0.25">
      <c r="A103" s="19">
        <v>821</v>
      </c>
      <c r="B103" s="33" t="s">
        <v>146</v>
      </c>
      <c r="C103" s="19" t="s">
        <v>143</v>
      </c>
      <c r="D103" s="29" t="s">
        <v>65</v>
      </c>
      <c r="E103" s="30">
        <v>11557</v>
      </c>
      <c r="F103" s="30">
        <v>11137</v>
      </c>
      <c r="G103" s="30">
        <v>11137</v>
      </c>
      <c r="H103" s="30">
        <v>23279220</v>
      </c>
      <c r="I103" s="30" t="s">
        <v>20</v>
      </c>
      <c r="J103" s="25">
        <v>22409820</v>
      </c>
      <c r="K103" s="25" t="s">
        <v>20</v>
      </c>
      <c r="L103" s="25">
        <v>22409820</v>
      </c>
      <c r="M103" s="25" t="s">
        <v>20</v>
      </c>
    </row>
    <row r="104" spans="1:13" ht="27" customHeight="1" x14ac:dyDescent="0.25">
      <c r="A104" s="19">
        <v>821</v>
      </c>
      <c r="B104" s="33" t="s">
        <v>147</v>
      </c>
      <c r="C104" s="19" t="s">
        <v>136</v>
      </c>
      <c r="D104" s="29" t="s">
        <v>65</v>
      </c>
      <c r="E104" s="30">
        <v>282</v>
      </c>
      <c r="F104" s="30">
        <v>282</v>
      </c>
      <c r="G104" s="30">
        <v>282</v>
      </c>
      <c r="H104" s="30">
        <v>1142362.26</v>
      </c>
      <c r="I104" s="30" t="s">
        <v>20</v>
      </c>
      <c r="J104" s="25">
        <v>1447951.56</v>
      </c>
      <c r="K104" s="25" t="s">
        <v>20</v>
      </c>
      <c r="L104" s="25">
        <v>1447951.56</v>
      </c>
      <c r="M104" s="25" t="s">
        <v>20</v>
      </c>
    </row>
    <row r="105" spans="1:13" ht="157.5" x14ac:dyDescent="0.25">
      <c r="A105" s="19">
        <v>821</v>
      </c>
      <c r="B105" s="33" t="s">
        <v>148</v>
      </c>
      <c r="C105" s="19" t="s">
        <v>149</v>
      </c>
      <c r="D105" s="29" t="s">
        <v>65</v>
      </c>
      <c r="E105" s="30">
        <v>94</v>
      </c>
      <c r="F105" s="30">
        <v>94</v>
      </c>
      <c r="G105" s="30">
        <v>94</v>
      </c>
      <c r="H105" s="30">
        <v>2157460.7400000002</v>
      </c>
      <c r="I105" s="30" t="s">
        <v>20</v>
      </c>
      <c r="J105" s="25">
        <v>2908951.26</v>
      </c>
      <c r="K105" s="25" t="s">
        <v>20</v>
      </c>
      <c r="L105" s="25">
        <v>2908951.26</v>
      </c>
      <c r="M105" s="25" t="s">
        <v>20</v>
      </c>
    </row>
    <row r="106" spans="1:13" ht="35.450000000000003" customHeight="1" x14ac:dyDescent="0.25">
      <c r="A106" s="13">
        <v>824</v>
      </c>
      <c r="B106" s="14" t="s">
        <v>150</v>
      </c>
      <c r="C106" s="13"/>
      <c r="D106" s="15"/>
      <c r="E106" s="15"/>
      <c r="F106" s="17"/>
      <c r="G106" s="17"/>
      <c r="H106" s="17">
        <f>SUM(H107:H115)</f>
        <v>59499799.359999999</v>
      </c>
      <c r="I106" s="17"/>
      <c r="J106" s="17">
        <f>SUM(J107:J115)</f>
        <v>59499735.859999999</v>
      </c>
      <c r="K106" s="17" t="s">
        <v>20</v>
      </c>
      <c r="L106" s="17">
        <f>SUM(L107:L115)</f>
        <v>59499735.859999999</v>
      </c>
      <c r="M106" s="17" t="s">
        <v>20</v>
      </c>
    </row>
    <row r="107" spans="1:13" ht="38.25" customHeight="1" x14ac:dyDescent="0.25">
      <c r="A107" s="36">
        <v>824</v>
      </c>
      <c r="B107" s="51" t="s">
        <v>151</v>
      </c>
      <c r="C107" s="36" t="s">
        <v>152</v>
      </c>
      <c r="D107" s="40" t="s">
        <v>23</v>
      </c>
      <c r="E107" s="41">
        <v>400</v>
      </c>
      <c r="F107" s="41">
        <v>400</v>
      </c>
      <c r="G107" s="41">
        <v>484</v>
      </c>
      <c r="H107" s="41">
        <v>169184</v>
      </c>
      <c r="I107" s="41" t="s">
        <v>20</v>
      </c>
      <c r="J107" s="42">
        <v>169184</v>
      </c>
      <c r="K107" s="42" t="s">
        <v>20</v>
      </c>
      <c r="L107" s="42">
        <v>169184</v>
      </c>
      <c r="M107" s="42" t="s">
        <v>20</v>
      </c>
    </row>
    <row r="108" spans="1:13" ht="42" customHeight="1" x14ac:dyDescent="0.25">
      <c r="A108" s="36">
        <v>824</v>
      </c>
      <c r="B108" s="51" t="s">
        <v>153</v>
      </c>
      <c r="C108" s="36" t="s">
        <v>154</v>
      </c>
      <c r="D108" s="40" t="s">
        <v>23</v>
      </c>
      <c r="E108" s="41">
        <v>200</v>
      </c>
      <c r="F108" s="41">
        <v>200</v>
      </c>
      <c r="G108" s="41">
        <v>266</v>
      </c>
      <c r="H108" s="41">
        <v>44946</v>
      </c>
      <c r="I108" s="41" t="s">
        <v>20</v>
      </c>
      <c r="J108" s="42">
        <v>44946</v>
      </c>
      <c r="K108" s="42" t="s">
        <v>20</v>
      </c>
      <c r="L108" s="42">
        <v>44946</v>
      </c>
      <c r="M108" s="42" t="s">
        <v>20</v>
      </c>
    </row>
    <row r="109" spans="1:13" s="54" customFormat="1" ht="47.25" x14ac:dyDescent="0.25">
      <c r="A109" s="36">
        <v>824</v>
      </c>
      <c r="B109" s="51" t="s">
        <v>155</v>
      </c>
      <c r="C109" s="36" t="s">
        <v>156</v>
      </c>
      <c r="D109" s="40" t="s">
        <v>23</v>
      </c>
      <c r="E109" s="41">
        <v>17300</v>
      </c>
      <c r="F109" s="41">
        <v>17300</v>
      </c>
      <c r="G109" s="41">
        <v>17300</v>
      </c>
      <c r="H109" s="41">
        <v>148607</v>
      </c>
      <c r="I109" s="41" t="s">
        <v>20</v>
      </c>
      <c r="J109" s="41">
        <v>148607</v>
      </c>
      <c r="K109" s="42" t="s">
        <v>20</v>
      </c>
      <c r="L109" s="42">
        <v>148607</v>
      </c>
      <c r="M109" s="42" t="s">
        <v>20</v>
      </c>
    </row>
    <row r="110" spans="1:13" s="54" customFormat="1" ht="31.5" x14ac:dyDescent="0.25">
      <c r="A110" s="36">
        <v>824</v>
      </c>
      <c r="B110" s="51" t="s">
        <v>157</v>
      </c>
      <c r="C110" s="36" t="s">
        <v>158</v>
      </c>
      <c r="D110" s="40" t="s">
        <v>23</v>
      </c>
      <c r="E110" s="41">
        <v>682</v>
      </c>
      <c r="F110" s="41">
        <v>682</v>
      </c>
      <c r="G110" s="41">
        <v>682</v>
      </c>
      <c r="H110" s="41">
        <v>6237793.6500000004</v>
      </c>
      <c r="I110" s="41" t="s">
        <v>20</v>
      </c>
      <c r="J110" s="41">
        <v>6237793.6500000004</v>
      </c>
      <c r="K110" s="42" t="s">
        <v>20</v>
      </c>
      <c r="L110" s="42">
        <v>6237793.6500000004</v>
      </c>
      <c r="M110" s="42" t="s">
        <v>20</v>
      </c>
    </row>
    <row r="111" spans="1:13" s="54" customFormat="1" ht="69" customHeight="1" x14ac:dyDescent="0.25">
      <c r="A111" s="36">
        <v>824</v>
      </c>
      <c r="B111" s="51" t="s">
        <v>159</v>
      </c>
      <c r="C111" s="36" t="s">
        <v>160</v>
      </c>
      <c r="D111" s="40" t="s">
        <v>23</v>
      </c>
      <c r="E111" s="41">
        <v>879521</v>
      </c>
      <c r="F111" s="41">
        <v>900488</v>
      </c>
      <c r="G111" s="41">
        <v>952336</v>
      </c>
      <c r="H111" s="41">
        <v>12144891.949999999</v>
      </c>
      <c r="I111" s="41" t="s">
        <v>20</v>
      </c>
      <c r="J111" s="41">
        <v>15489128.449999999</v>
      </c>
      <c r="K111" s="42" t="s">
        <v>20</v>
      </c>
      <c r="L111" s="42">
        <v>15489128.449999999</v>
      </c>
      <c r="M111" s="42" t="s">
        <v>20</v>
      </c>
    </row>
    <row r="112" spans="1:13" ht="30" customHeight="1" x14ac:dyDescent="0.25">
      <c r="A112" s="36">
        <v>824</v>
      </c>
      <c r="B112" s="51" t="s">
        <v>161</v>
      </c>
      <c r="C112" s="36" t="s">
        <v>162</v>
      </c>
      <c r="D112" s="40" t="s">
        <v>23</v>
      </c>
      <c r="E112" s="41">
        <v>739572</v>
      </c>
      <c r="F112" s="41">
        <v>739572</v>
      </c>
      <c r="G112" s="41">
        <v>739572</v>
      </c>
      <c r="H112" s="41">
        <v>6900206.7599999998</v>
      </c>
      <c r="I112" s="41" t="s">
        <v>20</v>
      </c>
      <c r="J112" s="42">
        <v>6900206.7599999998</v>
      </c>
      <c r="K112" s="42" t="s">
        <v>20</v>
      </c>
      <c r="L112" s="42">
        <v>6900206.7599999998</v>
      </c>
      <c r="M112" s="42" t="s">
        <v>20</v>
      </c>
    </row>
    <row r="113" spans="1:13" ht="36" customHeight="1" x14ac:dyDescent="0.25">
      <c r="A113" s="36">
        <v>824</v>
      </c>
      <c r="B113" s="51" t="s">
        <v>163</v>
      </c>
      <c r="C113" s="36" t="s">
        <v>164</v>
      </c>
      <c r="D113" s="40" t="s">
        <v>23</v>
      </c>
      <c r="E113" s="41">
        <v>16000</v>
      </c>
      <c r="F113" s="41">
        <v>16000</v>
      </c>
      <c r="G113" s="41">
        <v>16000</v>
      </c>
      <c r="H113" s="41">
        <v>7059040</v>
      </c>
      <c r="I113" s="41" t="s">
        <v>20</v>
      </c>
      <c r="J113" s="42">
        <v>7059040</v>
      </c>
      <c r="K113" s="42" t="s">
        <v>20</v>
      </c>
      <c r="L113" s="42">
        <v>7059040</v>
      </c>
      <c r="M113" s="42" t="s">
        <v>20</v>
      </c>
    </row>
    <row r="114" spans="1:13" ht="110.25" x14ac:dyDescent="0.25">
      <c r="A114" s="36">
        <v>824</v>
      </c>
      <c r="B114" s="51" t="s">
        <v>165</v>
      </c>
      <c r="C114" s="36" t="s">
        <v>166</v>
      </c>
      <c r="D114" s="40" t="s">
        <v>23</v>
      </c>
      <c r="E114" s="41">
        <v>7000</v>
      </c>
      <c r="F114" s="41">
        <v>7000</v>
      </c>
      <c r="G114" s="41">
        <v>7011</v>
      </c>
      <c r="H114" s="41">
        <v>21778680</v>
      </c>
      <c r="I114" s="41" t="s">
        <v>20</v>
      </c>
      <c r="J114" s="42">
        <v>21778680</v>
      </c>
      <c r="K114" s="42" t="s">
        <v>20</v>
      </c>
      <c r="L114" s="42">
        <v>21778680</v>
      </c>
      <c r="M114" s="42" t="s">
        <v>20</v>
      </c>
    </row>
    <row r="115" spans="1:13" ht="63.6" customHeight="1" x14ac:dyDescent="0.25">
      <c r="A115" s="36">
        <v>824</v>
      </c>
      <c r="B115" s="51" t="s">
        <v>167</v>
      </c>
      <c r="C115" s="36" t="s">
        <v>168</v>
      </c>
      <c r="D115" s="40" t="s">
        <v>23</v>
      </c>
      <c r="E115" s="41">
        <v>1500</v>
      </c>
      <c r="F115" s="41">
        <v>500</v>
      </c>
      <c r="G115" s="41">
        <v>1432</v>
      </c>
      <c r="H115" s="41">
        <v>5016450</v>
      </c>
      <c r="I115" s="41" t="s">
        <v>20</v>
      </c>
      <c r="J115" s="42">
        <v>1672150</v>
      </c>
      <c r="K115" s="42" t="s">
        <v>20</v>
      </c>
      <c r="L115" s="42">
        <v>1672150</v>
      </c>
      <c r="M115" s="42" t="s">
        <v>20</v>
      </c>
    </row>
    <row r="116" spans="1:13" ht="35.450000000000003" customHeight="1" x14ac:dyDescent="0.25">
      <c r="A116" s="13">
        <v>825</v>
      </c>
      <c r="B116" s="14" t="s">
        <v>237</v>
      </c>
      <c r="C116" s="13"/>
      <c r="D116" s="15"/>
      <c r="E116" s="15"/>
      <c r="F116" s="17"/>
      <c r="G116" s="17"/>
      <c r="H116" s="17">
        <f>SUM(H117:H126)</f>
        <v>537336907.38</v>
      </c>
      <c r="I116" s="17" t="s">
        <v>20</v>
      </c>
      <c r="J116" s="17">
        <f>SUM(J117:J126)</f>
        <v>669199580.01000011</v>
      </c>
      <c r="K116" s="17" t="s">
        <v>20</v>
      </c>
      <c r="L116" s="17">
        <f>SUM(L117:L126)</f>
        <v>669199580.01000011</v>
      </c>
      <c r="M116" s="17" t="s">
        <v>20</v>
      </c>
    </row>
    <row r="117" spans="1:13" ht="40.5" customHeight="1" x14ac:dyDescent="0.25">
      <c r="A117" s="19">
        <v>825</v>
      </c>
      <c r="B117" s="33" t="s">
        <v>129</v>
      </c>
      <c r="C117" s="19" t="s">
        <v>104</v>
      </c>
      <c r="D117" s="29" t="s">
        <v>80</v>
      </c>
      <c r="E117" s="30">
        <v>273</v>
      </c>
      <c r="F117" s="30">
        <v>54659</v>
      </c>
      <c r="G117" s="30">
        <v>54659</v>
      </c>
      <c r="H117" s="30">
        <v>2504077.6</v>
      </c>
      <c r="I117" s="30" t="s">
        <v>20</v>
      </c>
      <c r="J117" s="25">
        <v>4335198.79</v>
      </c>
      <c r="K117" s="25" t="s">
        <v>20</v>
      </c>
      <c r="L117" s="25">
        <v>4335198.79</v>
      </c>
      <c r="M117" s="25" t="s">
        <v>20</v>
      </c>
    </row>
    <row r="118" spans="1:13" ht="48" customHeight="1" x14ac:dyDescent="0.25">
      <c r="A118" s="19">
        <v>825</v>
      </c>
      <c r="B118" s="33" t="s">
        <v>169</v>
      </c>
      <c r="C118" s="19" t="s">
        <v>170</v>
      </c>
      <c r="D118" s="29" t="s">
        <v>65</v>
      </c>
      <c r="E118" s="30">
        <v>5034</v>
      </c>
      <c r="F118" s="30">
        <v>5034</v>
      </c>
      <c r="G118" s="30">
        <v>5033</v>
      </c>
      <c r="H118" s="30">
        <v>290737552.69999993</v>
      </c>
      <c r="I118" s="30" t="s">
        <v>20</v>
      </c>
      <c r="J118" s="25">
        <v>408792185.6500001</v>
      </c>
      <c r="K118" s="25" t="s">
        <v>20</v>
      </c>
      <c r="L118" s="25">
        <v>408792185.6500001</v>
      </c>
      <c r="M118" s="25" t="s">
        <v>20</v>
      </c>
    </row>
    <row r="119" spans="1:13" ht="49.5" customHeight="1" x14ac:dyDescent="0.25">
      <c r="A119" s="19">
        <v>825</v>
      </c>
      <c r="B119" s="33" t="s">
        <v>171</v>
      </c>
      <c r="C119" s="19" t="s">
        <v>170</v>
      </c>
      <c r="D119" s="29" t="s">
        <v>65</v>
      </c>
      <c r="E119" s="30">
        <v>487</v>
      </c>
      <c r="F119" s="30">
        <v>487</v>
      </c>
      <c r="G119" s="30">
        <v>487</v>
      </c>
      <c r="H119" s="30">
        <v>32861295.220000003</v>
      </c>
      <c r="I119" s="30" t="s">
        <v>20</v>
      </c>
      <c r="J119" s="25">
        <v>32860692.979999997</v>
      </c>
      <c r="K119" s="25" t="s">
        <v>20</v>
      </c>
      <c r="L119" s="25">
        <v>32860692.979999997</v>
      </c>
      <c r="M119" s="25" t="s">
        <v>20</v>
      </c>
    </row>
    <row r="120" spans="1:13" ht="45.95" customHeight="1" x14ac:dyDescent="0.25">
      <c r="A120" s="19">
        <v>825</v>
      </c>
      <c r="B120" s="33" t="s">
        <v>172</v>
      </c>
      <c r="C120" s="19" t="s">
        <v>170</v>
      </c>
      <c r="D120" s="29" t="s">
        <v>65</v>
      </c>
      <c r="E120" s="30">
        <v>187</v>
      </c>
      <c r="F120" s="30">
        <v>187</v>
      </c>
      <c r="G120" s="30">
        <v>187</v>
      </c>
      <c r="H120" s="30">
        <v>17039381.289999999</v>
      </c>
      <c r="I120" s="30" t="s">
        <v>20</v>
      </c>
      <c r="J120" s="25">
        <v>25560206.349999998</v>
      </c>
      <c r="K120" s="25" t="s">
        <v>20</v>
      </c>
      <c r="L120" s="25">
        <v>25560206.349999998</v>
      </c>
      <c r="M120" s="25" t="s">
        <v>20</v>
      </c>
    </row>
    <row r="121" spans="1:13" ht="47.1" customHeight="1" x14ac:dyDescent="0.25">
      <c r="A121" s="19">
        <v>825</v>
      </c>
      <c r="B121" s="33" t="s">
        <v>173</v>
      </c>
      <c r="C121" s="19" t="s">
        <v>174</v>
      </c>
      <c r="D121" s="29" t="s">
        <v>23</v>
      </c>
      <c r="E121" s="30">
        <v>15137</v>
      </c>
      <c r="F121" s="30">
        <v>15137</v>
      </c>
      <c r="G121" s="30">
        <v>14801</v>
      </c>
      <c r="H121" s="30">
        <v>77621761.829999998</v>
      </c>
      <c r="I121" s="30" t="s">
        <v>20</v>
      </c>
      <c r="J121" s="25">
        <v>77630693.680000007</v>
      </c>
      <c r="K121" s="25" t="s">
        <v>20</v>
      </c>
      <c r="L121" s="25">
        <v>77630693.680000007</v>
      </c>
      <c r="M121" s="25" t="s">
        <v>20</v>
      </c>
    </row>
    <row r="122" spans="1:13" ht="54.6" customHeight="1" x14ac:dyDescent="0.25">
      <c r="A122" s="19">
        <v>825</v>
      </c>
      <c r="B122" s="33" t="s">
        <v>175</v>
      </c>
      <c r="C122" s="19" t="s">
        <v>28</v>
      </c>
      <c r="D122" s="29" t="s">
        <v>23</v>
      </c>
      <c r="E122" s="30">
        <v>2111</v>
      </c>
      <c r="F122" s="30">
        <v>2176</v>
      </c>
      <c r="G122" s="30">
        <v>2178</v>
      </c>
      <c r="H122" s="30">
        <v>65622138.549999997</v>
      </c>
      <c r="I122" s="30" t="s">
        <v>20</v>
      </c>
      <c r="J122" s="25">
        <v>65904735.519999996</v>
      </c>
      <c r="K122" s="25" t="s">
        <v>20</v>
      </c>
      <c r="L122" s="25">
        <v>65904735.519999996</v>
      </c>
      <c r="M122" s="25" t="s">
        <v>20</v>
      </c>
    </row>
    <row r="123" spans="1:13" ht="87" customHeight="1" x14ac:dyDescent="0.25">
      <c r="A123" s="19">
        <v>825</v>
      </c>
      <c r="B123" s="33" t="s">
        <v>176</v>
      </c>
      <c r="C123" s="19" t="s">
        <v>115</v>
      </c>
      <c r="D123" s="29" t="s">
        <v>23</v>
      </c>
      <c r="E123" s="30">
        <v>5</v>
      </c>
      <c r="F123" s="30">
        <v>5</v>
      </c>
      <c r="G123" s="30">
        <v>5</v>
      </c>
      <c r="H123" s="30">
        <v>657045</v>
      </c>
      <c r="I123" s="30" t="s">
        <v>20</v>
      </c>
      <c r="J123" s="25">
        <v>105069.15</v>
      </c>
      <c r="K123" s="25" t="s">
        <v>20</v>
      </c>
      <c r="L123" s="25">
        <v>105069.15</v>
      </c>
      <c r="M123" s="25" t="s">
        <v>20</v>
      </c>
    </row>
    <row r="124" spans="1:13" ht="42.95" customHeight="1" x14ac:dyDescent="0.25">
      <c r="A124" s="19">
        <v>825</v>
      </c>
      <c r="B124" s="33" t="s">
        <v>177</v>
      </c>
      <c r="C124" s="19" t="s">
        <v>89</v>
      </c>
      <c r="D124" s="29" t="s">
        <v>65</v>
      </c>
      <c r="E124" s="30">
        <v>30</v>
      </c>
      <c r="F124" s="30">
        <v>30</v>
      </c>
      <c r="G124" s="30">
        <v>47</v>
      </c>
      <c r="H124" s="30">
        <v>24081119.699999999</v>
      </c>
      <c r="I124" s="30" t="s">
        <v>20</v>
      </c>
      <c r="J124" s="25">
        <v>23986671.899999999</v>
      </c>
      <c r="K124" s="25" t="s">
        <v>20</v>
      </c>
      <c r="L124" s="25">
        <v>23986671.899999999</v>
      </c>
      <c r="M124" s="25" t="s">
        <v>20</v>
      </c>
    </row>
    <row r="125" spans="1:13" ht="39.950000000000003" customHeight="1" x14ac:dyDescent="0.25">
      <c r="A125" s="19">
        <v>825</v>
      </c>
      <c r="B125" s="33" t="s">
        <v>178</v>
      </c>
      <c r="C125" s="19" t="s">
        <v>28</v>
      </c>
      <c r="D125" s="29" t="s">
        <v>23</v>
      </c>
      <c r="E125" s="30">
        <v>199</v>
      </c>
      <c r="F125" s="30">
        <v>201</v>
      </c>
      <c r="G125" s="30">
        <v>201</v>
      </c>
      <c r="H125" s="30">
        <v>6867276.6900000004</v>
      </c>
      <c r="I125" s="30" t="s">
        <v>20</v>
      </c>
      <c r="J125" s="25">
        <v>12264482.689999999</v>
      </c>
      <c r="K125" s="25" t="s">
        <v>20</v>
      </c>
      <c r="L125" s="25">
        <v>12264482.689999999</v>
      </c>
      <c r="M125" s="25" t="s">
        <v>20</v>
      </c>
    </row>
    <row r="126" spans="1:13" ht="29.1" customHeight="1" x14ac:dyDescent="0.25">
      <c r="A126" s="19">
        <v>825</v>
      </c>
      <c r="B126" s="33" t="s">
        <v>179</v>
      </c>
      <c r="C126" s="19" t="s">
        <v>180</v>
      </c>
      <c r="D126" s="29" t="s">
        <v>181</v>
      </c>
      <c r="E126" s="30">
        <v>5355</v>
      </c>
      <c r="F126" s="30">
        <v>5355</v>
      </c>
      <c r="G126" s="30">
        <v>5355</v>
      </c>
      <c r="H126" s="30">
        <v>19345258.800000001</v>
      </c>
      <c r="I126" s="30" t="s">
        <v>20</v>
      </c>
      <c r="J126" s="25">
        <v>17759643.300000001</v>
      </c>
      <c r="K126" s="25" t="s">
        <v>20</v>
      </c>
      <c r="L126" s="25">
        <v>17759643.300000001</v>
      </c>
      <c r="M126" s="25" t="s">
        <v>20</v>
      </c>
    </row>
    <row r="127" spans="1:13" ht="35.450000000000003" customHeight="1" x14ac:dyDescent="0.25">
      <c r="A127" s="13">
        <v>832</v>
      </c>
      <c r="B127" s="14" t="s">
        <v>182</v>
      </c>
      <c r="C127" s="13"/>
      <c r="D127" s="15"/>
      <c r="E127" s="15"/>
      <c r="F127" s="17"/>
      <c r="G127" s="17"/>
      <c r="H127" s="17">
        <f>SUM(H128:H129)</f>
        <v>6619569.5099999998</v>
      </c>
      <c r="I127" s="17">
        <v>41333.49</v>
      </c>
      <c r="J127" s="55">
        <f>SUM(J128:J129)</f>
        <v>6619569.5099999998</v>
      </c>
      <c r="K127" s="55">
        <v>41333.49</v>
      </c>
      <c r="L127" s="17">
        <f>SUM(L128:L129)</f>
        <v>3299823</v>
      </c>
      <c r="M127" s="17">
        <v>30628.5</v>
      </c>
    </row>
    <row r="128" spans="1:13" ht="157.5" x14ac:dyDescent="0.25">
      <c r="A128" s="19">
        <v>832</v>
      </c>
      <c r="B128" s="33" t="s">
        <v>148</v>
      </c>
      <c r="C128" s="19" t="s">
        <v>149</v>
      </c>
      <c r="D128" s="29" t="s">
        <v>65</v>
      </c>
      <c r="E128" s="29" t="s">
        <v>183</v>
      </c>
      <c r="F128" s="30" t="s">
        <v>183</v>
      </c>
      <c r="G128" s="30">
        <v>203</v>
      </c>
      <c r="H128" s="30">
        <v>4574937.51</v>
      </c>
      <c r="I128" s="30" t="s">
        <v>20</v>
      </c>
      <c r="J128" s="42">
        <v>4574937.51</v>
      </c>
      <c r="K128" s="42" t="s">
        <v>20</v>
      </c>
      <c r="L128" s="25">
        <v>2157460.7400000002</v>
      </c>
      <c r="M128" s="25" t="s">
        <v>20</v>
      </c>
    </row>
    <row r="129" spans="1:13" ht="21.6" customHeight="1" x14ac:dyDescent="0.25">
      <c r="A129" s="19">
        <v>832</v>
      </c>
      <c r="B129" s="33" t="s">
        <v>147</v>
      </c>
      <c r="C129" s="19" t="s">
        <v>115</v>
      </c>
      <c r="D129" s="29" t="s">
        <v>23</v>
      </c>
      <c r="E129" s="29">
        <v>800</v>
      </c>
      <c r="F129" s="30">
        <v>800</v>
      </c>
      <c r="G129" s="30">
        <v>518</v>
      </c>
      <c r="H129" s="30">
        <v>2044632</v>
      </c>
      <c r="I129" s="30" t="s">
        <v>20</v>
      </c>
      <c r="J129" s="42">
        <v>2044632</v>
      </c>
      <c r="K129" s="42" t="s">
        <v>20</v>
      </c>
      <c r="L129" s="25">
        <v>1142362.26</v>
      </c>
      <c r="M129" s="25" t="s">
        <v>20</v>
      </c>
    </row>
    <row r="130" spans="1:13" ht="28.5" customHeight="1" x14ac:dyDescent="0.25">
      <c r="A130" s="13">
        <v>836</v>
      </c>
      <c r="B130" s="14" t="s">
        <v>184</v>
      </c>
      <c r="C130" s="13"/>
      <c r="D130" s="15"/>
      <c r="E130" s="17"/>
      <c r="F130" s="17"/>
      <c r="G130" s="17"/>
      <c r="H130" s="17">
        <f>SUM(H131:H147)</f>
        <v>150422044.86000001</v>
      </c>
      <c r="I130" s="17" t="s">
        <v>20</v>
      </c>
      <c r="J130" s="55">
        <f>SUM(J131:J147)</f>
        <v>147166856.78999996</v>
      </c>
      <c r="K130" s="17" t="s">
        <v>20</v>
      </c>
      <c r="L130" s="17">
        <f>SUM(L131:L147)</f>
        <v>147166856.78999996</v>
      </c>
      <c r="M130" s="17" t="s">
        <v>20</v>
      </c>
    </row>
    <row r="131" spans="1:13" s="58" customFormat="1" ht="21.75" customHeight="1" x14ac:dyDescent="0.25">
      <c r="A131" s="21">
        <v>836</v>
      </c>
      <c r="B131" s="56" t="s">
        <v>185</v>
      </c>
      <c r="C131" s="19" t="s">
        <v>186</v>
      </c>
      <c r="D131" s="19" t="s">
        <v>187</v>
      </c>
      <c r="E131" s="25">
        <v>418.29</v>
      </c>
      <c r="F131" s="25">
        <v>22.99</v>
      </c>
      <c r="G131" s="25">
        <v>22.99</v>
      </c>
      <c r="H131" s="25">
        <v>2599900</v>
      </c>
      <c r="I131" s="25" t="s">
        <v>20</v>
      </c>
      <c r="J131" s="25">
        <v>244391.9</v>
      </c>
      <c r="K131" s="57" t="s">
        <v>20</v>
      </c>
      <c r="L131" s="57">
        <v>244391.9</v>
      </c>
      <c r="M131" s="57" t="s">
        <v>20</v>
      </c>
    </row>
    <row r="132" spans="1:13" s="58" customFormat="1" ht="15.75" x14ac:dyDescent="0.25">
      <c r="A132" s="59">
        <v>836</v>
      </c>
      <c r="B132" s="60" t="s">
        <v>188</v>
      </c>
      <c r="C132" s="19" t="s">
        <v>189</v>
      </c>
      <c r="D132" s="19" t="s">
        <v>190</v>
      </c>
      <c r="E132" s="25">
        <v>51.8</v>
      </c>
      <c r="F132" s="25">
        <v>51.8</v>
      </c>
      <c r="G132" s="25">
        <v>51.8</v>
      </c>
      <c r="H132" s="25">
        <v>923347.43</v>
      </c>
      <c r="I132" s="25" t="s">
        <v>20</v>
      </c>
      <c r="J132" s="25">
        <v>923347.43</v>
      </c>
      <c r="K132" s="57" t="s">
        <v>20</v>
      </c>
      <c r="L132" s="57">
        <v>923347.43</v>
      </c>
      <c r="M132" s="57" t="s">
        <v>20</v>
      </c>
    </row>
    <row r="133" spans="1:13" s="58" customFormat="1" ht="78.75" x14ac:dyDescent="0.25">
      <c r="A133" s="61"/>
      <c r="B133" s="62"/>
      <c r="C133" s="19" t="s">
        <v>191</v>
      </c>
      <c r="D133" s="19" t="s">
        <v>187</v>
      </c>
      <c r="E133" s="25">
        <v>235.9</v>
      </c>
      <c r="F133" s="25">
        <v>235.9</v>
      </c>
      <c r="G133" s="25">
        <v>235.9</v>
      </c>
      <c r="H133" s="25">
        <v>139110.23000000001</v>
      </c>
      <c r="I133" s="25" t="s">
        <v>20</v>
      </c>
      <c r="J133" s="25">
        <v>139110.23000000001</v>
      </c>
      <c r="K133" s="57" t="s">
        <v>20</v>
      </c>
      <c r="L133" s="57">
        <v>139110.23000000001</v>
      </c>
      <c r="M133" s="57" t="s">
        <v>20</v>
      </c>
    </row>
    <row r="134" spans="1:13" s="58" customFormat="1" ht="31.5" x14ac:dyDescent="0.25">
      <c r="A134" s="61"/>
      <c r="B134" s="62"/>
      <c r="C134" s="19" t="s">
        <v>192</v>
      </c>
      <c r="D134" s="19" t="s">
        <v>190</v>
      </c>
      <c r="E134" s="25">
        <v>8782.69</v>
      </c>
      <c r="F134" s="25">
        <v>8874.35</v>
      </c>
      <c r="G134" s="25">
        <v>8874.35</v>
      </c>
      <c r="H134" s="25">
        <v>5195456.58</v>
      </c>
      <c r="I134" s="25" t="s">
        <v>20</v>
      </c>
      <c r="J134" s="25">
        <v>5243983.21</v>
      </c>
      <c r="K134" s="57" t="s">
        <v>20</v>
      </c>
      <c r="L134" s="57">
        <v>5243983.21</v>
      </c>
      <c r="M134" s="57" t="s">
        <v>20</v>
      </c>
    </row>
    <row r="135" spans="1:13" s="58" customFormat="1" ht="63" x14ac:dyDescent="0.25">
      <c r="A135" s="61"/>
      <c r="B135" s="62"/>
      <c r="C135" s="19" t="s">
        <v>193</v>
      </c>
      <c r="D135" s="19" t="s">
        <v>23</v>
      </c>
      <c r="E135" s="25">
        <v>390</v>
      </c>
      <c r="F135" s="25">
        <v>390</v>
      </c>
      <c r="G135" s="25">
        <v>390</v>
      </c>
      <c r="H135" s="25">
        <v>952465.8</v>
      </c>
      <c r="I135" s="25" t="s">
        <v>20</v>
      </c>
      <c r="J135" s="25">
        <v>952465.8</v>
      </c>
      <c r="K135" s="57" t="s">
        <v>20</v>
      </c>
      <c r="L135" s="57">
        <v>952465.8</v>
      </c>
      <c r="M135" s="57" t="s">
        <v>20</v>
      </c>
    </row>
    <row r="136" spans="1:13" s="58" customFormat="1" ht="69.95" customHeight="1" x14ac:dyDescent="0.25">
      <c r="A136" s="61"/>
      <c r="B136" s="62"/>
      <c r="C136" s="19" t="s">
        <v>194</v>
      </c>
      <c r="D136" s="19" t="s">
        <v>23</v>
      </c>
      <c r="E136" s="25">
        <v>105</v>
      </c>
      <c r="F136" s="25">
        <v>105</v>
      </c>
      <c r="G136" s="25">
        <v>105</v>
      </c>
      <c r="H136" s="25">
        <v>254979.9</v>
      </c>
      <c r="I136" s="25" t="s">
        <v>20</v>
      </c>
      <c r="J136" s="25">
        <v>254979.9</v>
      </c>
      <c r="K136" s="57" t="s">
        <v>20</v>
      </c>
      <c r="L136" s="57">
        <v>254979.9</v>
      </c>
      <c r="M136" s="57" t="s">
        <v>20</v>
      </c>
    </row>
    <row r="137" spans="1:13" s="58" customFormat="1" ht="27" customHeight="1" x14ac:dyDescent="0.25">
      <c r="A137" s="61"/>
      <c r="B137" s="62"/>
      <c r="C137" s="19" t="s">
        <v>195</v>
      </c>
      <c r="D137" s="19" t="s">
        <v>23</v>
      </c>
      <c r="E137" s="25">
        <v>93</v>
      </c>
      <c r="F137" s="25">
        <v>93</v>
      </c>
      <c r="G137" s="25">
        <v>93</v>
      </c>
      <c r="H137" s="25">
        <v>498952.44</v>
      </c>
      <c r="I137" s="25" t="s">
        <v>20</v>
      </c>
      <c r="J137" s="25">
        <v>498952.44</v>
      </c>
      <c r="K137" s="57" t="s">
        <v>20</v>
      </c>
      <c r="L137" s="57">
        <v>498952.44</v>
      </c>
      <c r="M137" s="57" t="s">
        <v>20</v>
      </c>
    </row>
    <row r="138" spans="1:13" s="58" customFormat="1" ht="20.45" customHeight="1" x14ac:dyDescent="0.25">
      <c r="A138" s="61"/>
      <c r="B138" s="62"/>
      <c r="C138" s="19" t="s">
        <v>196</v>
      </c>
      <c r="D138" s="19" t="s">
        <v>187</v>
      </c>
      <c r="E138" s="25">
        <v>1209312.08</v>
      </c>
      <c r="F138" s="25">
        <v>1209312.08</v>
      </c>
      <c r="G138" s="25">
        <v>1209312.08</v>
      </c>
      <c r="H138" s="25">
        <v>112768352</v>
      </c>
      <c r="I138" s="25" t="s">
        <v>20</v>
      </c>
      <c r="J138" s="25">
        <v>112768352</v>
      </c>
      <c r="K138" s="57" t="s">
        <v>20</v>
      </c>
      <c r="L138" s="57">
        <v>112768352</v>
      </c>
      <c r="M138" s="57" t="s">
        <v>20</v>
      </c>
    </row>
    <row r="139" spans="1:13" s="58" customFormat="1" ht="25.5" customHeight="1" x14ac:dyDescent="0.25">
      <c r="A139" s="61"/>
      <c r="B139" s="62"/>
      <c r="C139" s="19" t="s">
        <v>197</v>
      </c>
      <c r="D139" s="19" t="s">
        <v>190</v>
      </c>
      <c r="E139" s="25">
        <v>340613.7</v>
      </c>
      <c r="F139" s="25">
        <v>298840</v>
      </c>
      <c r="G139" s="25">
        <v>298840</v>
      </c>
      <c r="H139" s="25">
        <v>4029460.07</v>
      </c>
      <c r="I139" s="25" t="s">
        <v>20</v>
      </c>
      <c r="J139" s="25">
        <v>2731714.93</v>
      </c>
      <c r="K139" s="57" t="s">
        <v>20</v>
      </c>
      <c r="L139" s="57">
        <v>2731714.93</v>
      </c>
      <c r="M139" s="57" t="s">
        <v>20</v>
      </c>
    </row>
    <row r="140" spans="1:13" s="58" customFormat="1" ht="31.5" x14ac:dyDescent="0.25">
      <c r="A140" s="61"/>
      <c r="B140" s="62"/>
      <c r="C140" s="19" t="s">
        <v>198</v>
      </c>
      <c r="D140" s="19" t="s">
        <v>190</v>
      </c>
      <c r="E140" s="25">
        <v>31.15</v>
      </c>
      <c r="F140" s="25">
        <v>31.15</v>
      </c>
      <c r="G140" s="25">
        <v>31.15</v>
      </c>
      <c r="H140" s="25">
        <v>193338.39</v>
      </c>
      <c r="I140" s="25" t="s">
        <v>20</v>
      </c>
      <c r="J140" s="25">
        <v>193338.39</v>
      </c>
      <c r="K140" s="57" t="s">
        <v>20</v>
      </c>
      <c r="L140" s="57">
        <v>193338.39</v>
      </c>
      <c r="M140" s="57" t="s">
        <v>20</v>
      </c>
    </row>
    <row r="141" spans="1:13" s="58" customFormat="1" ht="31.5" x14ac:dyDescent="0.25">
      <c r="A141" s="63"/>
      <c r="B141" s="64"/>
      <c r="C141" s="19" t="s">
        <v>199</v>
      </c>
      <c r="D141" s="19" t="s">
        <v>140</v>
      </c>
      <c r="E141" s="25">
        <v>12</v>
      </c>
      <c r="F141" s="25">
        <v>12</v>
      </c>
      <c r="G141" s="25">
        <v>12</v>
      </c>
      <c r="H141" s="25">
        <v>20141089.16</v>
      </c>
      <c r="I141" s="25" t="s">
        <v>20</v>
      </c>
      <c r="J141" s="25">
        <v>20092562.530000001</v>
      </c>
      <c r="K141" s="57" t="s">
        <v>20</v>
      </c>
      <c r="L141" s="57">
        <v>20092562.530000001</v>
      </c>
      <c r="M141" s="57" t="s">
        <v>20</v>
      </c>
    </row>
    <row r="142" spans="1:13" s="58" customFormat="1" ht="38.450000000000003" customHeight="1" x14ac:dyDescent="0.25">
      <c r="A142" s="59">
        <v>836</v>
      </c>
      <c r="B142" s="60" t="s">
        <v>200</v>
      </c>
      <c r="C142" s="19" t="s">
        <v>201</v>
      </c>
      <c r="D142" s="19" t="s">
        <v>187</v>
      </c>
      <c r="E142" s="25">
        <v>22.1</v>
      </c>
      <c r="F142" s="25">
        <v>29.7</v>
      </c>
      <c r="G142" s="25">
        <v>29.7</v>
      </c>
      <c r="H142" s="25">
        <v>98861.26</v>
      </c>
      <c r="I142" s="25" t="s">
        <v>20</v>
      </c>
      <c r="J142" s="25">
        <v>132858.79</v>
      </c>
      <c r="K142" s="57" t="s">
        <v>20</v>
      </c>
      <c r="L142" s="57">
        <v>132858.79</v>
      </c>
      <c r="M142" s="57" t="s">
        <v>20</v>
      </c>
    </row>
    <row r="143" spans="1:13" s="58" customFormat="1" ht="24.6" customHeight="1" x14ac:dyDescent="0.25">
      <c r="A143" s="61">
        <v>836</v>
      </c>
      <c r="B143" s="62"/>
      <c r="C143" s="19" t="s">
        <v>202</v>
      </c>
      <c r="D143" s="19" t="s">
        <v>187</v>
      </c>
      <c r="E143" s="25">
        <v>11.4</v>
      </c>
      <c r="F143" s="25">
        <v>19.399999999999999</v>
      </c>
      <c r="G143" s="25">
        <v>19.399999999999999</v>
      </c>
      <c r="H143" s="25">
        <v>307951.73</v>
      </c>
      <c r="I143" s="25" t="s">
        <v>20</v>
      </c>
      <c r="J143" s="25">
        <v>524058.21</v>
      </c>
      <c r="K143" s="57" t="s">
        <v>20</v>
      </c>
      <c r="L143" s="57">
        <v>524058.21</v>
      </c>
      <c r="M143" s="57" t="s">
        <v>20</v>
      </c>
    </row>
    <row r="144" spans="1:13" s="58" customFormat="1" ht="21.6" customHeight="1" x14ac:dyDescent="0.25">
      <c r="A144" s="61">
        <v>836</v>
      </c>
      <c r="B144" s="62"/>
      <c r="C144" s="19" t="s">
        <v>203</v>
      </c>
      <c r="D144" s="19" t="s">
        <v>187</v>
      </c>
      <c r="E144" s="25">
        <v>358.8</v>
      </c>
      <c r="F144" s="25">
        <v>401.97</v>
      </c>
      <c r="G144" s="25">
        <v>401.97</v>
      </c>
      <c r="H144" s="25">
        <v>1082377.6100000001</v>
      </c>
      <c r="I144" s="25" t="s">
        <v>20</v>
      </c>
      <c r="J144" s="25">
        <v>1212611.04</v>
      </c>
      <c r="K144" s="57" t="s">
        <v>20</v>
      </c>
      <c r="L144" s="57">
        <v>1212611.04</v>
      </c>
      <c r="M144" s="57" t="s">
        <v>20</v>
      </c>
    </row>
    <row r="145" spans="1:13" s="58" customFormat="1" ht="26.1" customHeight="1" x14ac:dyDescent="0.25">
      <c r="A145" s="61">
        <v>836</v>
      </c>
      <c r="B145" s="62"/>
      <c r="C145" s="19" t="s">
        <v>204</v>
      </c>
      <c r="D145" s="19" t="s">
        <v>187</v>
      </c>
      <c r="E145" s="25">
        <v>75.180000000000007</v>
      </c>
      <c r="F145" s="25">
        <v>78.180000000000007</v>
      </c>
      <c r="G145" s="25">
        <v>78.180000000000007</v>
      </c>
      <c r="H145" s="25">
        <v>444097.28000000003</v>
      </c>
      <c r="I145" s="25" t="s">
        <v>20</v>
      </c>
      <c r="J145" s="25">
        <v>461822.2</v>
      </c>
      <c r="K145" s="57" t="s">
        <v>20</v>
      </c>
      <c r="L145" s="57">
        <v>461822.2</v>
      </c>
      <c r="M145" s="57" t="s">
        <v>20</v>
      </c>
    </row>
    <row r="146" spans="1:13" s="58" customFormat="1" ht="20.45" customHeight="1" x14ac:dyDescent="0.25">
      <c r="A146" s="61">
        <v>836</v>
      </c>
      <c r="B146" s="62"/>
      <c r="C146" s="19" t="s">
        <v>205</v>
      </c>
      <c r="D146" s="19" t="s">
        <v>187</v>
      </c>
      <c r="E146" s="25">
        <v>91.87</v>
      </c>
      <c r="F146" s="25">
        <v>91.87</v>
      </c>
      <c r="G146" s="25">
        <v>91.87</v>
      </c>
      <c r="H146" s="25">
        <v>430019.58</v>
      </c>
      <c r="I146" s="25" t="s">
        <v>20</v>
      </c>
      <c r="J146" s="25">
        <v>430022.39</v>
      </c>
      <c r="K146" s="57" t="s">
        <v>20</v>
      </c>
      <c r="L146" s="57">
        <v>430022.39</v>
      </c>
      <c r="M146" s="57" t="s">
        <v>20</v>
      </c>
    </row>
    <row r="147" spans="1:13" s="58" customFormat="1" ht="25.5" customHeight="1" x14ac:dyDescent="0.25">
      <c r="A147" s="63">
        <v>836</v>
      </c>
      <c r="B147" s="64"/>
      <c r="C147" s="19" t="s">
        <v>202</v>
      </c>
      <c r="D147" s="19" t="s">
        <v>187</v>
      </c>
      <c r="E147" s="25">
        <v>8.6999999999999993</v>
      </c>
      <c r="F147" s="25">
        <v>8.6999999999999993</v>
      </c>
      <c r="G147" s="25">
        <v>8.6999999999999993</v>
      </c>
      <c r="H147" s="25">
        <v>362285.4</v>
      </c>
      <c r="I147" s="25" t="s">
        <v>20</v>
      </c>
      <c r="J147" s="25">
        <v>362285.4</v>
      </c>
      <c r="K147" s="57" t="s">
        <v>20</v>
      </c>
      <c r="L147" s="57">
        <v>362285.4</v>
      </c>
      <c r="M147" s="57" t="s">
        <v>20</v>
      </c>
    </row>
    <row r="148" spans="1:13" ht="35.450000000000003" customHeight="1" x14ac:dyDescent="0.25">
      <c r="A148" s="13">
        <v>837</v>
      </c>
      <c r="B148" s="14" t="s">
        <v>206</v>
      </c>
      <c r="C148" s="13"/>
      <c r="D148" s="15"/>
      <c r="E148" s="15"/>
      <c r="F148" s="17"/>
      <c r="G148" s="17"/>
      <c r="H148" s="17">
        <f>SUM(H149:H152)</f>
        <v>7560744.96</v>
      </c>
      <c r="I148" s="17">
        <v>46606</v>
      </c>
      <c r="J148" s="55">
        <f>SUM(J149:J152)</f>
        <v>9202656.5800000001</v>
      </c>
      <c r="K148" s="17">
        <v>10952.42</v>
      </c>
      <c r="L148" s="17">
        <f>SUM(L149:L152)</f>
        <v>9202656.5800000001</v>
      </c>
      <c r="M148" s="17">
        <v>10952.42</v>
      </c>
    </row>
    <row r="149" spans="1:13" ht="47.25" x14ac:dyDescent="0.25">
      <c r="A149" s="19">
        <v>837</v>
      </c>
      <c r="B149" s="33" t="s">
        <v>207</v>
      </c>
      <c r="C149" s="19" t="s">
        <v>208</v>
      </c>
      <c r="D149" s="29" t="s">
        <v>209</v>
      </c>
      <c r="E149" s="25">
        <v>100</v>
      </c>
      <c r="F149" s="25">
        <v>100</v>
      </c>
      <c r="G149" s="25">
        <v>100</v>
      </c>
      <c r="H149" s="25">
        <v>2655787</v>
      </c>
      <c r="I149" s="25" t="s">
        <v>20</v>
      </c>
      <c r="J149" s="25">
        <v>3493185</v>
      </c>
      <c r="K149" s="25" t="s">
        <v>20</v>
      </c>
      <c r="L149" s="25">
        <v>3493185</v>
      </c>
      <c r="M149" s="25" t="s">
        <v>20</v>
      </c>
    </row>
    <row r="150" spans="1:13" ht="31.5" x14ac:dyDescent="0.25">
      <c r="A150" s="34">
        <v>837</v>
      </c>
      <c r="B150" s="35" t="s">
        <v>210</v>
      </c>
      <c r="C150" s="19" t="s">
        <v>211</v>
      </c>
      <c r="D150" s="29" t="s">
        <v>23</v>
      </c>
      <c r="E150" s="25">
        <v>300</v>
      </c>
      <c r="F150" s="25">
        <v>300</v>
      </c>
      <c r="G150" s="25">
        <v>300</v>
      </c>
      <c r="H150" s="25">
        <v>1292623</v>
      </c>
      <c r="I150" s="25" t="s">
        <v>20</v>
      </c>
      <c r="J150" s="25">
        <v>209973</v>
      </c>
      <c r="K150" s="25" t="s">
        <v>20</v>
      </c>
      <c r="L150" s="25">
        <v>209973</v>
      </c>
      <c r="M150" s="25" t="s">
        <v>20</v>
      </c>
    </row>
    <row r="151" spans="1:13" ht="31.5" x14ac:dyDescent="0.25">
      <c r="A151" s="9"/>
      <c r="B151" s="37"/>
      <c r="C151" s="19" t="s">
        <v>212</v>
      </c>
      <c r="D151" s="29" t="s">
        <v>23</v>
      </c>
      <c r="E151" s="25">
        <v>2300</v>
      </c>
      <c r="F151" s="25">
        <v>2600</v>
      </c>
      <c r="G151" s="25">
        <v>2600</v>
      </c>
      <c r="H151" s="25" t="s">
        <v>213</v>
      </c>
      <c r="I151" s="25" t="s">
        <v>20</v>
      </c>
      <c r="J151" s="25">
        <v>1819766</v>
      </c>
      <c r="K151" s="25" t="s">
        <v>20</v>
      </c>
      <c r="L151" s="25">
        <v>1819766</v>
      </c>
      <c r="M151" s="25" t="s">
        <v>20</v>
      </c>
    </row>
    <row r="152" spans="1:13" ht="31.5" x14ac:dyDescent="0.25">
      <c r="A152" s="19">
        <v>837</v>
      </c>
      <c r="B152" s="33" t="s">
        <v>214</v>
      </c>
      <c r="C152" s="19" t="s">
        <v>215</v>
      </c>
      <c r="D152" s="29" t="s">
        <v>23</v>
      </c>
      <c r="E152" s="25">
        <v>2</v>
      </c>
      <c r="F152" s="25">
        <v>2</v>
      </c>
      <c r="G152" s="25">
        <v>2</v>
      </c>
      <c r="H152" s="25">
        <v>3612334.96</v>
      </c>
      <c r="I152" s="25" t="s">
        <v>20</v>
      </c>
      <c r="J152" s="25">
        <v>3679732.58</v>
      </c>
      <c r="K152" s="25" t="s">
        <v>20</v>
      </c>
      <c r="L152" s="25">
        <v>3679732.58</v>
      </c>
      <c r="M152" s="25" t="s">
        <v>20</v>
      </c>
    </row>
    <row r="153" spans="1:13" ht="35.450000000000003" customHeight="1" x14ac:dyDescent="0.25">
      <c r="A153" s="13">
        <v>838</v>
      </c>
      <c r="B153" s="14" t="s">
        <v>216</v>
      </c>
      <c r="C153" s="13"/>
      <c r="D153" s="15"/>
      <c r="E153" s="15"/>
      <c r="F153" s="17"/>
      <c r="G153" s="17"/>
      <c r="H153" s="17">
        <f>SUM(H154)</f>
        <v>6633750.2400000002</v>
      </c>
      <c r="I153" s="17"/>
      <c r="J153" s="55">
        <f>SUM(J154)</f>
        <v>6633750.2400000002</v>
      </c>
      <c r="K153" s="17">
        <v>88070.76</v>
      </c>
      <c r="L153" s="17">
        <f>SUM(L154)</f>
        <v>6633750.2400000002</v>
      </c>
      <c r="M153" s="17">
        <v>88070.76</v>
      </c>
    </row>
    <row r="154" spans="1:13" ht="31.5" x14ac:dyDescent="0.25">
      <c r="A154" s="19">
        <v>838</v>
      </c>
      <c r="B154" s="33" t="s">
        <v>217</v>
      </c>
      <c r="C154" s="19" t="s">
        <v>218</v>
      </c>
      <c r="D154" s="29" t="s">
        <v>23</v>
      </c>
      <c r="E154" s="30">
        <v>72</v>
      </c>
      <c r="F154" s="30">
        <v>72</v>
      </c>
      <c r="G154" s="30">
        <v>72</v>
      </c>
      <c r="H154" s="30">
        <v>6633750.2400000002</v>
      </c>
      <c r="I154" s="30" t="s">
        <v>20</v>
      </c>
      <c r="J154" s="25">
        <v>6633750.2400000002</v>
      </c>
      <c r="K154" s="25" t="s">
        <v>20</v>
      </c>
      <c r="L154" s="25">
        <v>6633750.2400000002</v>
      </c>
      <c r="M154" s="25" t="s">
        <v>20</v>
      </c>
    </row>
    <row r="155" spans="1:13" ht="35.450000000000003" customHeight="1" x14ac:dyDescent="0.25">
      <c r="A155" s="13">
        <v>840</v>
      </c>
      <c r="B155" s="14" t="s">
        <v>219</v>
      </c>
      <c r="C155" s="13"/>
      <c r="D155" s="15"/>
      <c r="E155" s="15"/>
      <c r="F155" s="17"/>
      <c r="G155" s="17"/>
      <c r="H155" s="17">
        <v>53148215.950000003</v>
      </c>
      <c r="I155" s="17"/>
      <c r="J155" s="55">
        <f>SUM(J156:J160)</f>
        <v>53148215.950000003</v>
      </c>
      <c r="K155" s="17">
        <v>144.05000000000001</v>
      </c>
      <c r="L155" s="17">
        <f>SUM(L156:L160)</f>
        <v>53148215.950000003</v>
      </c>
      <c r="M155" s="17">
        <v>144.05000000000001</v>
      </c>
    </row>
    <row r="156" spans="1:13" ht="47.25" x14ac:dyDescent="0.25">
      <c r="A156" s="19">
        <v>840</v>
      </c>
      <c r="B156" s="33" t="s">
        <v>220</v>
      </c>
      <c r="C156" s="19" t="s">
        <v>221</v>
      </c>
      <c r="D156" s="29" t="s">
        <v>23</v>
      </c>
      <c r="E156" s="30">
        <v>5285</v>
      </c>
      <c r="F156" s="30">
        <v>5285</v>
      </c>
      <c r="G156" s="30">
        <v>5285</v>
      </c>
      <c r="H156" s="30">
        <v>16047059.559999999</v>
      </c>
      <c r="I156" s="25" t="s">
        <v>20</v>
      </c>
      <c r="J156" s="30">
        <v>16047059.559999999</v>
      </c>
      <c r="K156" s="25" t="s">
        <v>20</v>
      </c>
      <c r="L156" s="25">
        <v>16047059.559999999</v>
      </c>
      <c r="M156" s="25" t="s">
        <v>20</v>
      </c>
    </row>
    <row r="157" spans="1:13" ht="45" x14ac:dyDescent="0.25">
      <c r="A157" s="65">
        <v>840</v>
      </c>
      <c r="B157" s="66" t="s">
        <v>222</v>
      </c>
      <c r="C157" s="21" t="s">
        <v>223</v>
      </c>
      <c r="D157" s="22" t="s">
        <v>224</v>
      </c>
      <c r="E157" s="30">
        <v>1926</v>
      </c>
      <c r="F157" s="30">
        <v>1926</v>
      </c>
      <c r="G157" s="30">
        <v>1926</v>
      </c>
      <c r="H157" s="30">
        <v>421794</v>
      </c>
      <c r="I157" s="25" t="s">
        <v>20</v>
      </c>
      <c r="J157" s="25">
        <v>421794</v>
      </c>
      <c r="K157" s="25" t="s">
        <v>20</v>
      </c>
      <c r="L157" s="25">
        <v>421794</v>
      </c>
      <c r="M157" s="25" t="s">
        <v>20</v>
      </c>
    </row>
    <row r="158" spans="1:13" ht="31.5" x14ac:dyDescent="0.25">
      <c r="A158" s="65">
        <v>840</v>
      </c>
      <c r="B158" s="66" t="s">
        <v>135</v>
      </c>
      <c r="C158" s="21" t="s">
        <v>225</v>
      </c>
      <c r="D158" s="22" t="s">
        <v>23</v>
      </c>
      <c r="E158" s="30">
        <v>12</v>
      </c>
      <c r="F158" s="30">
        <v>12</v>
      </c>
      <c r="G158" s="30">
        <v>12</v>
      </c>
      <c r="H158" s="30">
        <v>2806012.44</v>
      </c>
      <c r="I158" s="25" t="s">
        <v>20</v>
      </c>
      <c r="J158" s="25">
        <v>2806012.44</v>
      </c>
      <c r="K158" s="25" t="s">
        <v>20</v>
      </c>
      <c r="L158" s="25">
        <v>2806012.44</v>
      </c>
      <c r="M158" s="25" t="s">
        <v>20</v>
      </c>
    </row>
    <row r="159" spans="1:13" ht="35.450000000000003" customHeight="1" x14ac:dyDescent="0.25">
      <c r="A159" s="67">
        <v>840</v>
      </c>
      <c r="B159" s="68" t="s">
        <v>226</v>
      </c>
      <c r="C159" s="21" t="s">
        <v>227</v>
      </c>
      <c r="D159" s="22" t="s">
        <v>27</v>
      </c>
      <c r="E159" s="30">
        <v>82447</v>
      </c>
      <c r="F159" s="30">
        <v>82447</v>
      </c>
      <c r="G159" s="30">
        <v>82447</v>
      </c>
      <c r="H159" s="69">
        <v>33873349.950000003</v>
      </c>
      <c r="I159" s="25" t="s">
        <v>20</v>
      </c>
      <c r="J159" s="69">
        <v>33873349.950000003</v>
      </c>
      <c r="K159" s="25" t="s">
        <v>20</v>
      </c>
      <c r="L159" s="69">
        <v>33873349.950000003</v>
      </c>
      <c r="M159" s="25" t="s">
        <v>20</v>
      </c>
    </row>
    <row r="160" spans="1:13" ht="26.45" customHeight="1" x14ac:dyDescent="0.25">
      <c r="A160" s="70"/>
      <c r="B160" s="71"/>
      <c r="C160" s="21" t="s">
        <v>228</v>
      </c>
      <c r="D160" s="22" t="s">
        <v>65</v>
      </c>
      <c r="E160" s="30">
        <v>82447</v>
      </c>
      <c r="F160" s="30">
        <v>82447</v>
      </c>
      <c r="G160" s="30">
        <v>82447</v>
      </c>
      <c r="H160" s="9"/>
      <c r="I160" s="25" t="s">
        <v>20</v>
      </c>
      <c r="J160" s="9"/>
      <c r="K160" s="25" t="s">
        <v>20</v>
      </c>
      <c r="L160" s="9"/>
      <c r="M160" s="25" t="s">
        <v>20</v>
      </c>
    </row>
    <row r="161" spans="1:13" ht="35.450000000000003" customHeight="1" x14ac:dyDescent="0.25">
      <c r="A161" s="13">
        <v>842</v>
      </c>
      <c r="B161" s="14" t="s">
        <v>238</v>
      </c>
      <c r="C161" s="13"/>
      <c r="D161" s="15"/>
      <c r="E161" s="15"/>
      <c r="F161" s="17"/>
      <c r="G161" s="17"/>
      <c r="H161" s="17">
        <f>H162+H163+H164</f>
        <v>8295130</v>
      </c>
      <c r="I161" s="17" t="s">
        <v>20</v>
      </c>
      <c r="J161" s="55">
        <f>J162+J163+J164</f>
        <v>8295130</v>
      </c>
      <c r="K161" s="17" t="s">
        <v>20</v>
      </c>
      <c r="L161" s="17">
        <f>L162+L163+L164</f>
        <v>8295130</v>
      </c>
      <c r="M161" s="17" t="s">
        <v>20</v>
      </c>
    </row>
    <row r="162" spans="1:13" ht="45" x14ac:dyDescent="0.25">
      <c r="A162" s="65">
        <v>842</v>
      </c>
      <c r="B162" s="72" t="s">
        <v>229</v>
      </c>
      <c r="C162" s="73" t="s">
        <v>104</v>
      </c>
      <c r="D162" s="73" t="s">
        <v>80</v>
      </c>
      <c r="E162" s="30">
        <v>63328</v>
      </c>
      <c r="F162" s="30">
        <v>52034</v>
      </c>
      <c r="G162" s="30">
        <v>47800</v>
      </c>
      <c r="H162" s="30">
        <v>6039011.4100000001</v>
      </c>
      <c r="I162" s="25" t="s">
        <v>20</v>
      </c>
      <c r="J162" s="25">
        <v>4961789.76</v>
      </c>
      <c r="K162" s="25" t="s">
        <v>20</v>
      </c>
      <c r="L162" s="25">
        <v>4961789.76</v>
      </c>
      <c r="M162" s="25" t="s">
        <v>20</v>
      </c>
    </row>
    <row r="163" spans="1:13" ht="30" x14ac:dyDescent="0.25">
      <c r="A163" s="65">
        <v>842</v>
      </c>
      <c r="B163" s="74" t="s">
        <v>230</v>
      </c>
      <c r="C163" s="73" t="s">
        <v>104</v>
      </c>
      <c r="D163" s="73" t="s">
        <v>80</v>
      </c>
      <c r="E163" s="30">
        <v>1250</v>
      </c>
      <c r="F163" s="30">
        <v>2500</v>
      </c>
      <c r="G163" s="30">
        <v>2500</v>
      </c>
      <c r="H163" s="30">
        <v>119225</v>
      </c>
      <c r="I163" s="25" t="s">
        <v>20</v>
      </c>
      <c r="J163" s="25">
        <v>238450</v>
      </c>
      <c r="K163" s="25" t="s">
        <v>20</v>
      </c>
      <c r="L163" s="25">
        <v>238450</v>
      </c>
      <c r="M163" s="25" t="s">
        <v>20</v>
      </c>
    </row>
    <row r="164" spans="1:13" ht="30" x14ac:dyDescent="0.25">
      <c r="A164" s="65">
        <v>842</v>
      </c>
      <c r="B164" s="66" t="s">
        <v>103</v>
      </c>
      <c r="C164" s="73" t="s">
        <v>104</v>
      </c>
      <c r="D164" s="73" t="s">
        <v>80</v>
      </c>
      <c r="E164" s="30">
        <v>22404</v>
      </c>
      <c r="F164" s="30">
        <v>32448</v>
      </c>
      <c r="G164" s="30">
        <v>32164</v>
      </c>
      <c r="H164" s="30">
        <v>2136893.59</v>
      </c>
      <c r="I164" s="25" t="s">
        <v>20</v>
      </c>
      <c r="J164" s="25">
        <v>3094890.24</v>
      </c>
      <c r="K164" s="25" t="s">
        <v>20</v>
      </c>
      <c r="L164" s="25">
        <v>3094890.24</v>
      </c>
      <c r="M164" s="25" t="s">
        <v>20</v>
      </c>
    </row>
  </sheetData>
  <autoFilter ref="A6:M164"/>
  <mergeCells count="44">
    <mergeCell ref="A159:A160"/>
    <mergeCell ref="B159:B160"/>
    <mergeCell ref="H159:H160"/>
    <mergeCell ref="J159:J160"/>
    <mergeCell ref="L159:L160"/>
    <mergeCell ref="A132:A141"/>
    <mergeCell ref="B132:B141"/>
    <mergeCell ref="A142:A147"/>
    <mergeCell ref="B142:B147"/>
    <mergeCell ref="A150:A151"/>
    <mergeCell ref="B150:B151"/>
    <mergeCell ref="A50:A52"/>
    <mergeCell ref="B50:B52"/>
    <mergeCell ref="A54:A55"/>
    <mergeCell ref="B54:B55"/>
    <mergeCell ref="A59:A60"/>
    <mergeCell ref="B59:B60"/>
    <mergeCell ref="A32:A33"/>
    <mergeCell ref="B32:B33"/>
    <mergeCell ref="A38:A39"/>
    <mergeCell ref="B38:B39"/>
    <mergeCell ref="A41:A43"/>
    <mergeCell ref="B41:B43"/>
    <mergeCell ref="B5:G5"/>
    <mergeCell ref="A10:A16"/>
    <mergeCell ref="B10:B16"/>
    <mergeCell ref="A18:A20"/>
    <mergeCell ref="B18:B20"/>
    <mergeCell ref="H3:H4"/>
    <mergeCell ref="I3:I4"/>
    <mergeCell ref="J3:J4"/>
    <mergeCell ref="K3:K4"/>
    <mergeCell ref="L3:L4"/>
    <mergeCell ref="M3:M4"/>
    <mergeCell ref="A1:M1"/>
    <mergeCell ref="A2:A4"/>
    <mergeCell ref="B2:B4"/>
    <mergeCell ref="C2:G2"/>
    <mergeCell ref="H2:M2"/>
    <mergeCell ref="C3:C4"/>
    <mergeCell ref="D3:D4"/>
    <mergeCell ref="E3:E4"/>
    <mergeCell ref="F3:F4"/>
    <mergeCell ref="G3:G4"/>
  </mergeCells>
  <dataValidations count="1">
    <dataValidation type="custom" allowBlank="1" showInputMessage="1" showErrorMessage="1" error="Только числовые значения." sqref="F8:M9 K13 K15 K17 K19 I13 I15 I17 I19">
      <formula1>ISNUMBER(F8)=TRUE</formula1>
    </dataValidation>
  </dataValidations>
  <pageMargins left="0.32" right="0.18" top="0.48" bottom="0.37" header="0.31496062992125984" footer="0.31496062992125984"/>
  <pageSetup paperSize="9" scale="40" fitToHeight="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на сайт</vt:lpstr>
      <vt:lpstr>'на сайт'!Заголовки_для_печати</vt:lpstr>
      <vt:lpstr>'на сайт'!Область_печати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Варульникова С.</dc:creator>
  <cp:lastModifiedBy>Варульникова С.</cp:lastModifiedBy>
  <cp:lastPrinted>2024-05-20T13:39:23Z</cp:lastPrinted>
  <dcterms:created xsi:type="dcterms:W3CDTF">2024-05-20T13:37:10Z</dcterms:created>
  <dcterms:modified xsi:type="dcterms:W3CDTF">2024-05-20T13:43:23Z</dcterms:modified>
</cp:coreProperties>
</file>