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228" windowWidth="14808" windowHeight="7896" tabRatio="458"/>
  </bookViews>
  <sheets>
    <sheet name="Table1" sheetId="1" r:id="rId1"/>
  </sheets>
  <definedNames>
    <definedName name="_xlnm.Print_Titles" localSheetId="0">Table1!$8:$8</definedName>
  </definedNames>
  <calcPr calcId="145621"/>
</workbook>
</file>

<file path=xl/calcChain.xml><?xml version="1.0" encoding="utf-8"?>
<calcChain xmlns="http://schemas.openxmlformats.org/spreadsheetml/2006/main">
  <c r="E36" i="1" l="1"/>
  <c r="D33" i="1"/>
  <c r="C33" i="1"/>
  <c r="D19" i="1"/>
  <c r="C19" i="1"/>
  <c r="E15" i="1"/>
  <c r="D15" i="1"/>
  <c r="C15" i="1"/>
  <c r="F16" i="1" l="1"/>
  <c r="D35" i="1" l="1"/>
  <c r="D34" i="1" s="1"/>
  <c r="E35" i="1"/>
  <c r="E34" i="1" s="1"/>
  <c r="E33" i="1" s="1"/>
  <c r="C35" i="1"/>
  <c r="C34" i="1" s="1"/>
  <c r="F20" i="1" l="1"/>
  <c r="E27" i="1" l="1"/>
  <c r="E26" i="1" s="1"/>
  <c r="E25" i="1" s="1"/>
  <c r="F17" i="1"/>
  <c r="F21" i="1"/>
  <c r="F32" i="1"/>
  <c r="F11" i="1"/>
  <c r="C31" i="1"/>
  <c r="C30" i="1" s="1"/>
  <c r="C29" i="1" s="1"/>
  <c r="C24" i="1" s="1"/>
  <c r="C14" i="1"/>
  <c r="C10" i="1"/>
  <c r="C9" i="1" s="1"/>
  <c r="E10" i="1"/>
  <c r="E9" i="1" s="1"/>
  <c r="D10" i="1"/>
  <c r="D9" i="1" s="1"/>
  <c r="D31" i="1"/>
  <c r="D30" i="1" s="1"/>
  <c r="D29" i="1" s="1"/>
  <c r="D24" i="1" s="1"/>
  <c r="E31" i="1"/>
  <c r="E30" i="1" s="1"/>
  <c r="E23" i="1"/>
  <c r="E19" i="1" s="1"/>
  <c r="E14" i="1"/>
  <c r="D14" i="1"/>
  <c r="F9" i="1" l="1"/>
  <c r="D18" i="1"/>
  <c r="F10" i="1"/>
  <c r="F31" i="1"/>
  <c r="C18" i="1"/>
  <c r="C13" i="1" s="1"/>
  <c r="C12" i="1" s="1"/>
  <c r="C39" i="1" s="1"/>
  <c r="D13" i="1"/>
  <c r="D12" i="1" s="1"/>
  <c r="D39" i="1" s="1"/>
  <c r="F19" i="1"/>
  <c r="E18" i="1"/>
  <c r="F18" i="1" s="1"/>
  <c r="F14" i="1"/>
  <c r="F30" i="1"/>
  <c r="E29" i="1"/>
  <c r="F29" i="1" s="1"/>
  <c r="F23" i="1"/>
  <c r="F15" i="1"/>
  <c r="E13" i="1" l="1"/>
  <c r="F13" i="1" s="1"/>
  <c r="E24" i="1"/>
  <c r="E12" i="1" l="1"/>
  <c r="E39" i="1" s="1"/>
  <c r="F12" i="1" l="1"/>
</calcChain>
</file>

<file path=xl/sharedStrings.xml><?xml version="1.0" encoding="utf-8"?>
<sst xmlns="http://schemas.openxmlformats.org/spreadsheetml/2006/main" count="73" uniqueCount="73">
  <si>
    <t>КБК</t>
  </si>
  <si>
    <t>Наименование</t>
  </si>
  <si>
    <t>818 01 02 00 00 00 0000 000</t>
  </si>
  <si>
    <t>Кредиты кредитных организаций в валюте Российской Федерации</t>
  </si>
  <si>
    <t>818 01 02 00 00 00 0000 700</t>
  </si>
  <si>
    <t>818 01 02 00 00 02 0000 710</t>
  </si>
  <si>
    <t>818 01 03 00 00 00 0000 000</t>
  </si>
  <si>
    <t>818 01 03 01 00 00 0000 000</t>
  </si>
  <si>
    <t>818 01 03 01 00 00 0000 700</t>
  </si>
  <si>
    <t>818 01 03 01 00 02 0000 710</t>
  </si>
  <si>
    <t>818 01 03 01 00 02 8001 710</t>
  </si>
  <si>
    <t>818 01 03 01 00 00 0000 800</t>
  </si>
  <si>
    <t>818 01 03 01 00 02 0000 810</t>
  </si>
  <si>
    <t>818 01 03 01 00 02 8001 810</t>
  </si>
  <si>
    <t>Итого источников внутреннего финансирования дефицита</t>
  </si>
  <si>
    <t>818 01 03 01 00 02 5002 810</t>
  </si>
  <si>
    <t xml:space="preserve">Погашение бюджетом субъекта Российской Федерации бюджетных кредитов, предоставленных для частичного покрытия дефицита бюджета субъекта Российской Федерации, возврат которых осуществляется субъектом Российской Федерации </t>
  </si>
  <si>
    <t>818 01 05 00 00 00 0000 000</t>
  </si>
  <si>
    <t>Изменение остатков средств на счетах по учету средств бюджета</t>
  </si>
  <si>
    <t>818 01 05 00 00 00 0000 600</t>
  </si>
  <si>
    <t>Уменьшение остатков средств бюджетов</t>
  </si>
  <si>
    <t>818 01 05 02 00 00 0000 600</t>
  </si>
  <si>
    <t>Уменьшение прочих остатков средств бюджетов</t>
  </si>
  <si>
    <t>818 01 05 02 01 00 0000 610</t>
  </si>
  <si>
    <t>Уменьшение прочих остатков денежных средств бюджетов</t>
  </si>
  <si>
    <t>818 01 05 02 01 02 0000 610</t>
  </si>
  <si>
    <t>Уменьшение прочих остатков денежных средств бюджетов субъектов Российской Федерации</t>
  </si>
  <si>
    <t>Процент исполнения к уточненным назначениям</t>
  </si>
  <si>
    <t>818 01 05 00 00 00 0000 500</t>
  </si>
  <si>
    <t>Увеличение остатков средств бюджетов</t>
  </si>
  <si>
    <t>818 01 05 02 00 00 0000 500</t>
  </si>
  <si>
    <t>Увеличение прочих остатков средств бюджетов</t>
  </si>
  <si>
    <t>818 01 05 02 01 00 0000 510</t>
  </si>
  <si>
    <t>Увеличение прочих остатков денежных средств бюджетов</t>
  </si>
  <si>
    <t>818 01 05 02 01 02 0000 510</t>
  </si>
  <si>
    <t>Увеличение прочих остатков денежных средств бюджетов субъектов Российской Федерации</t>
  </si>
  <si>
    <t>(в рублях)</t>
  </si>
  <si>
    <t>к постановлению Правительства</t>
  </si>
  <si>
    <t>Брянской области</t>
  </si>
  <si>
    <t xml:space="preserve">                 Приложение 4</t>
  </si>
  <si>
    <t>Погашение бюджетных кредитов, полученных из других бюджетов бюджетной системы Российской Федерации в валюте Российской Федерации</t>
  </si>
  <si>
    <t>Погашение бюджетами субъектов Российской Федерации кредитов из других бюджетов бюджетной системы Российской Федерации в валюте Российской Федерации</t>
  </si>
  <si>
    <t>Привлечение кредитов от кредитных организаций в валюте Российской Федерации</t>
  </si>
  <si>
    <t>Привлечение кредитов от кредитных организаций бюджетами субъектов Российской Федерации в валюте Российской Федерации</t>
  </si>
  <si>
    <t>Бюджетные кредиты из других бюджетов бюджетной системы Российской Федерации в валюте Российской Федерации</t>
  </si>
  <si>
    <t>Привлечение бюджетных кредитов из других бюджетов бюджетной системы Российской Федерации в валюте Российской Федерации</t>
  </si>
  <si>
    <t>Привлечение кредитов из других бюджетов бюджетной системы Российской Федерации бюджетами субъектов Российской Федерации в валюте Российской Федерации</t>
  </si>
  <si>
    <t>Привлечение бюджетом субъекта Российской Федерации бюджетных кредитов,  на пополнение остатков средств на счете бюджета субъекта Российской Федерации</t>
  </si>
  <si>
    <t>Погашение бюджетом субъекта Российской Федерации бюджетных кредитов для погашения  бюджетных кредитов на пополнение остатков средств на счете бюджета субъекта Российской Федерации</t>
  </si>
  <si>
    <t>Погашение бюджетом субъекта Российской Федерации бюджетных кредитов  на пополнение остатков средств на счете бюджета субъекта Российской Федерации</t>
  </si>
  <si>
    <t>818 01 03 01 00 02 2500 810</t>
  </si>
  <si>
    <t>000 01 06 00 00 00 0000 000</t>
  </si>
  <si>
    <t>Иные источники внутреннего финансирования дефицитов бюджетов</t>
  </si>
  <si>
    <t xml:space="preserve"> 818 01 06 10 00 00 0000 000</t>
  </si>
  <si>
    <t>Операции по управлению остатками средств на единых счетах бюджетов</t>
  </si>
  <si>
    <t xml:space="preserve"> 818 01 06 10 02 00 0000 500</t>
  </si>
  <si>
    <t>Увеличение финансовых активов в государственной (муниципальной) собственности за счет средств организаций, лицевые счета которым открыты в территориальных органах Федерального казначейства или в финансовых органах в соответствии с законодательством Российской Федерации</t>
  </si>
  <si>
    <t xml:space="preserve"> 818 01 06 10 02 02 0000 550</t>
  </si>
  <si>
    <t>Увеличение финансовых активов в собственности субъектов Российской Федерации за счет средств на казначейских счетах для осуществления и отражения операций с денежными средствами, поступающими во временное распоряжение получателей средств бюджета субъекта Российской Федерации, казначейских счетах для осуществления и отражения операций с денежными средствами бюджетных и автономных учреждений, единых счетах бюджетов государственных внебюджетных фондов, казначейских счетах для осуществления и отражения операций с денежными средствами юридических лиц, не являющихся участниками бюджетного процесса, бюджетными и автономными учреждениями</t>
  </si>
  <si>
    <t>Бюджетные кредиты из других бюджетов бюджетной системы Российской Федерации</t>
  </si>
  <si>
    <t xml:space="preserve">Привлечение бюджетом субъекта Российской Федерации бюджетных кредитов, предоставленных бюджетам субъектов Российской Федерации на финансовое обеспечение реализации инфраструктурных проектов </t>
  </si>
  <si>
    <t>818 01 03 01 00 02 2700 710</t>
  </si>
  <si>
    <t>Источники внутреннего финансирования дефицита областного бюджета за 1 квартал 2023 года</t>
  </si>
  <si>
    <t>Утверждено на 2023 год</t>
  </si>
  <si>
    <t>Уточненные назначения
на 2023 год</t>
  </si>
  <si>
    <t>Кассовое исполнение
за 1 квартал
2023 года</t>
  </si>
  <si>
    <r>
      <t xml:space="preserve">  </t>
    </r>
    <r>
      <rPr>
        <sz val="11"/>
        <color theme="1"/>
        <rFont val="Times New Roman"/>
        <family val="1"/>
        <charset val="204"/>
      </rPr>
      <t xml:space="preserve">818 01 03 01 00 02 5500 810 </t>
    </r>
  </si>
  <si>
    <t>Погашение бюджетом субъекта Российской Федерации бюджетных кредитов, предоставленных  для осуществления мероприятий, связанных с  ликвидацией последствий засухи, возврат которых осуществляется субъектом Российской Федерации</t>
  </si>
  <si>
    <t>818 01 06 10 02 02 0002 550</t>
  </si>
  <si>
    <t>818 01 06 10 02 02 0005 550</t>
  </si>
  <si>
    <t xml:space="preserve">  
Увеличение финансовых активов за счет привлечения на единый счет бюджета субъекта Российской Федерации остатков средств на казначейских счетах для осуществления и отражения операций с денежными средствами бюджетных и автономных учреждений, открытых финансовому органу субъекта Российской Федерации
</t>
  </si>
  <si>
    <t xml:space="preserve">  
Увеличение финансовых активов за счет привлечения на единый счет бюджета субъекта Российской Федерации остатков средств на казначейских счетах для осуществления и отражения операций с денежными средствами участников казначейского сопровождения, открытых финансовому органу субъекта Российской Федерации
</t>
  </si>
  <si>
    <t>от 24 апреля 2023 года № 160-п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</si>
</sst>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_-* #,##0.00_р_._-;\-* #,##0.00_р_._-;_-* &quot;-&quot;??_р_.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name val="Arial Cyr"/>
      <charset val="204"/>
    </font>
    <font>
      <b/>
      <sz val="12"/>
      <name val="Times New Roman"/>
      <family val="1"/>
      <charset val="204"/>
    </font>
    <font>
      <b/>
      <sz val="15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name val="Times New Roman Cyr"/>
      <charset val="204"/>
    </font>
    <font>
      <sz val="10"/>
      <color rgb="FF000000"/>
      <name val="Arial Cyr"/>
      <family val="2"/>
    </font>
    <font>
      <sz val="11"/>
      <color theme="1"/>
      <name val="Times New Roman"/>
      <family val="1"/>
      <charset val="204"/>
    </font>
    <font>
      <sz val="8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1">
    <xf numFmtId="0" fontId="0" fillId="0" borderId="0"/>
    <xf numFmtId="0" fontId="7" fillId="0" borderId="0"/>
    <xf numFmtId="4" fontId="8" fillId="0" borderId="6">
      <alignment horizontal="right" vertical="top" wrapText="1"/>
    </xf>
    <xf numFmtId="4" fontId="8" fillId="0" borderId="7">
      <alignment horizontal="right" vertical="top" wrapText="1"/>
    </xf>
    <xf numFmtId="0" fontId="7" fillId="0" borderId="0"/>
    <xf numFmtId="0" fontId="6" fillId="0" borderId="0"/>
    <xf numFmtId="9" fontId="7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0" fillId="0" borderId="8">
      <alignment horizontal="left" wrapText="1" indent="2"/>
    </xf>
  </cellStyleXfs>
  <cellXfs count="27">
    <xf numFmtId="0" fontId="0" fillId="0" borderId="0" xfId="0"/>
    <xf numFmtId="0" fontId="2" fillId="0" borderId="0" xfId="0" applyFont="1" applyBorder="1" applyAlignment="1">
      <alignment horizontal="left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right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 wrapText="1"/>
    </xf>
    <xf numFmtId="4" fontId="4" fillId="0" borderId="3" xfId="0" applyNumberFormat="1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left" vertical="center" wrapText="1"/>
    </xf>
    <xf numFmtId="4" fontId="2" fillId="0" borderId="3" xfId="0" applyNumberFormat="1" applyFont="1" applyFill="1" applyBorder="1" applyAlignment="1">
      <alignment vertical="center" wrapText="1"/>
    </xf>
    <xf numFmtId="4" fontId="2" fillId="0" borderId="2" xfId="0" applyNumberFormat="1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left" vertical="center" wrapText="1"/>
    </xf>
    <xf numFmtId="4" fontId="4" fillId="0" borderId="2" xfId="0" applyNumberFormat="1" applyFont="1" applyFill="1" applyBorder="1" applyAlignment="1">
      <alignment vertical="center" wrapText="1"/>
    </xf>
    <xf numFmtId="4" fontId="2" fillId="0" borderId="0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64" fontId="4" fillId="0" borderId="3" xfId="0" applyNumberFormat="1" applyFont="1" applyFill="1" applyBorder="1" applyAlignment="1">
      <alignment vertical="center" wrapText="1"/>
    </xf>
    <xf numFmtId="164" fontId="2" fillId="0" borderId="3" xfId="0" applyNumberFormat="1" applyFont="1" applyFill="1" applyBorder="1" applyAlignment="1">
      <alignment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2" fillId="0" borderId="0" xfId="0" applyFont="1" applyBorder="1" applyAlignment="1"/>
    <xf numFmtId="0" fontId="2" fillId="0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5" fillId="0" borderId="0" xfId="0" applyFont="1" applyFill="1" applyAlignment="1">
      <alignment horizontal="center" vertical="center" wrapText="1"/>
    </xf>
    <xf numFmtId="0" fontId="2" fillId="0" borderId="0" xfId="0" applyFont="1" applyBorder="1" applyAlignment="1">
      <alignment horizontal="left"/>
    </xf>
  </cellXfs>
  <cellStyles count="11">
    <cellStyle name="st32" xfId="2"/>
    <cellStyle name="st33" xfId="3"/>
    <cellStyle name="xl31" xfId="10"/>
    <cellStyle name="Обычный" xfId="0" builtinId="0"/>
    <cellStyle name="Обычный 2" xfId="4"/>
    <cellStyle name="Обычный 3" xfId="5"/>
    <cellStyle name="Обычный 4" xfId="1"/>
    <cellStyle name="Процентный 2" xfId="7"/>
    <cellStyle name="Процентный 3" xfId="6"/>
    <cellStyle name="Финансовый 2" xfId="8"/>
    <cellStyle name="Финансовый 3" xfId="9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1"/>
  <sheetViews>
    <sheetView tabSelected="1" view="pageBreakPreview" zoomScaleNormal="102" zoomScaleSheetLayoutView="100" workbookViewId="0">
      <selection activeCell="E5" sqref="E5"/>
    </sheetView>
  </sheetViews>
  <sheetFormatPr defaultColWidth="9.109375" defaultRowHeight="15.6" x14ac:dyDescent="0.3"/>
  <cols>
    <col min="1" max="1" width="28.5546875" style="4" customWidth="1"/>
    <col min="2" max="2" width="65.88671875" style="4" customWidth="1"/>
    <col min="3" max="4" width="18.109375" style="4" customWidth="1"/>
    <col min="5" max="5" width="18.88671875" style="4" customWidth="1"/>
    <col min="6" max="6" width="14.88671875" style="3" customWidth="1"/>
    <col min="7" max="16384" width="9.109375" style="3"/>
  </cols>
  <sheetData>
    <row r="1" spans="1:6" x14ac:dyDescent="0.3">
      <c r="A1" s="2"/>
      <c r="B1" s="2"/>
      <c r="C1" s="2"/>
      <c r="D1" s="20"/>
      <c r="E1" s="26" t="s">
        <v>39</v>
      </c>
      <c r="F1" s="26"/>
    </row>
    <row r="2" spans="1:6" x14ac:dyDescent="0.3">
      <c r="A2" s="2"/>
      <c r="B2" s="2"/>
      <c r="C2" s="2"/>
      <c r="D2" s="20"/>
      <c r="E2" s="26" t="s">
        <v>37</v>
      </c>
      <c r="F2" s="26"/>
    </row>
    <row r="3" spans="1:6" x14ac:dyDescent="0.3">
      <c r="A3" s="2"/>
      <c r="B3" s="2"/>
      <c r="C3" s="2"/>
      <c r="D3" s="20"/>
      <c r="E3" s="26" t="s">
        <v>38</v>
      </c>
      <c r="F3" s="26"/>
    </row>
    <row r="4" spans="1:6" x14ac:dyDescent="0.3">
      <c r="A4" s="2"/>
      <c r="B4" s="2"/>
      <c r="C4" s="2"/>
      <c r="D4" s="20"/>
      <c r="E4" s="26" t="s">
        <v>72</v>
      </c>
      <c r="F4" s="26"/>
    </row>
    <row r="5" spans="1:6" x14ac:dyDescent="0.3">
      <c r="A5" s="2"/>
      <c r="B5" s="2"/>
      <c r="C5" s="2"/>
      <c r="D5" s="1"/>
      <c r="E5" s="1"/>
      <c r="F5" s="1"/>
    </row>
    <row r="6" spans="1:6" ht="24" customHeight="1" x14ac:dyDescent="0.3">
      <c r="A6" s="25" t="s">
        <v>62</v>
      </c>
      <c r="B6" s="25"/>
      <c r="C6" s="25"/>
      <c r="D6" s="25"/>
      <c r="E6" s="25"/>
      <c r="F6" s="25"/>
    </row>
    <row r="7" spans="1:6" x14ac:dyDescent="0.3">
      <c r="F7" s="5" t="s">
        <v>36</v>
      </c>
    </row>
    <row r="8" spans="1:6" ht="83.4" customHeight="1" x14ac:dyDescent="0.3">
      <c r="A8" s="6" t="s">
        <v>0</v>
      </c>
      <c r="B8" s="6" t="s">
        <v>1</v>
      </c>
      <c r="C8" s="6" t="s">
        <v>63</v>
      </c>
      <c r="D8" s="15" t="s">
        <v>64</v>
      </c>
      <c r="E8" s="15" t="s">
        <v>65</v>
      </c>
      <c r="F8" s="15" t="s">
        <v>27</v>
      </c>
    </row>
    <row r="9" spans="1:6" ht="31.2" x14ac:dyDescent="0.3">
      <c r="A9" s="19" t="s">
        <v>2</v>
      </c>
      <c r="B9" s="7" t="s">
        <v>3</v>
      </c>
      <c r="C9" s="8">
        <f>C10</f>
        <v>456679700</v>
      </c>
      <c r="D9" s="8">
        <f t="shared" ref="D9:E9" si="0">D10</f>
        <v>456679700</v>
      </c>
      <c r="E9" s="8">
        <f t="shared" si="0"/>
        <v>0</v>
      </c>
      <c r="F9" s="17">
        <f t="shared" ref="F9:F32" si="1">E9/D9*100</f>
        <v>0</v>
      </c>
    </row>
    <row r="10" spans="1:6" ht="31.2" x14ac:dyDescent="0.3">
      <c r="A10" s="6" t="s">
        <v>4</v>
      </c>
      <c r="B10" s="9" t="s">
        <v>42</v>
      </c>
      <c r="C10" s="10">
        <f>C11</f>
        <v>456679700</v>
      </c>
      <c r="D10" s="10">
        <f>D11</f>
        <v>456679700</v>
      </c>
      <c r="E10" s="10">
        <f>E11</f>
        <v>0</v>
      </c>
      <c r="F10" s="18">
        <f t="shared" si="1"/>
        <v>0</v>
      </c>
    </row>
    <row r="11" spans="1:6" ht="37.200000000000003" customHeight="1" x14ac:dyDescent="0.3">
      <c r="A11" s="6" t="s">
        <v>5</v>
      </c>
      <c r="B11" s="9" t="s">
        <v>43</v>
      </c>
      <c r="C11" s="10">
        <v>456679700</v>
      </c>
      <c r="D11" s="10">
        <v>456679700</v>
      </c>
      <c r="E11" s="11">
        <v>0</v>
      </c>
      <c r="F11" s="18">
        <f t="shared" si="1"/>
        <v>0</v>
      </c>
    </row>
    <row r="12" spans="1:6" ht="31.2" x14ac:dyDescent="0.3">
      <c r="A12" s="16" t="s">
        <v>6</v>
      </c>
      <c r="B12" s="12" t="s">
        <v>59</v>
      </c>
      <c r="C12" s="13">
        <f>C13</f>
        <v>1624120300</v>
      </c>
      <c r="D12" s="13">
        <f>D13</f>
        <v>1624120300</v>
      </c>
      <c r="E12" s="13">
        <f>E13</f>
        <v>366198600</v>
      </c>
      <c r="F12" s="17">
        <f t="shared" si="1"/>
        <v>22.547504639896442</v>
      </c>
    </row>
    <row r="13" spans="1:6" ht="34.5" customHeight="1" x14ac:dyDescent="0.3">
      <c r="A13" s="6" t="s">
        <v>7</v>
      </c>
      <c r="B13" s="9" t="s">
        <v>44</v>
      </c>
      <c r="C13" s="11">
        <f>C14+C18</f>
        <v>1624120300</v>
      </c>
      <c r="D13" s="11">
        <f>D14+D18</f>
        <v>1624120300</v>
      </c>
      <c r="E13" s="11">
        <f>E14+E18</f>
        <v>366198600</v>
      </c>
      <c r="F13" s="18">
        <f t="shared" si="1"/>
        <v>22.547504639896442</v>
      </c>
    </row>
    <row r="14" spans="1:6" ht="34.5" customHeight="1" x14ac:dyDescent="0.3">
      <c r="A14" s="6" t="s">
        <v>8</v>
      </c>
      <c r="B14" s="9" t="s">
        <v>45</v>
      </c>
      <c r="C14" s="11">
        <f t="shared" ref="C14:E14" si="2">C15</f>
        <v>9029442452.7299995</v>
      </c>
      <c r="D14" s="11">
        <f t="shared" si="2"/>
        <v>9029442452.7299995</v>
      </c>
      <c r="E14" s="11">
        <f t="shared" si="2"/>
        <v>366198600</v>
      </c>
      <c r="F14" s="18">
        <f t="shared" si="1"/>
        <v>4.0556058905861008</v>
      </c>
    </row>
    <row r="15" spans="1:6" ht="46.8" x14ac:dyDescent="0.3">
      <c r="A15" s="6" t="s">
        <v>9</v>
      </c>
      <c r="B15" s="9" t="s">
        <v>46</v>
      </c>
      <c r="C15" s="11">
        <f>C16+C17</f>
        <v>9029442452.7299995</v>
      </c>
      <c r="D15" s="11">
        <f>D16+D17</f>
        <v>9029442452.7299995</v>
      </c>
      <c r="E15" s="11">
        <f>E16+E17</f>
        <v>366198600</v>
      </c>
      <c r="F15" s="18">
        <f t="shared" si="1"/>
        <v>4.0556058905861008</v>
      </c>
    </row>
    <row r="16" spans="1:6" ht="62.4" x14ac:dyDescent="0.3">
      <c r="A16" s="6" t="s">
        <v>61</v>
      </c>
      <c r="B16" s="9" t="s">
        <v>60</v>
      </c>
      <c r="C16" s="11">
        <v>2080800000</v>
      </c>
      <c r="D16" s="11">
        <v>2080800000</v>
      </c>
      <c r="E16" s="11">
        <v>366198600</v>
      </c>
      <c r="F16" s="18">
        <f t="shared" si="1"/>
        <v>17.598933102652826</v>
      </c>
    </row>
    <row r="17" spans="1:6" ht="46.8" x14ac:dyDescent="0.3">
      <c r="A17" s="6" t="s">
        <v>10</v>
      </c>
      <c r="B17" s="9" t="s">
        <v>47</v>
      </c>
      <c r="C17" s="11">
        <v>6948642452.7299995</v>
      </c>
      <c r="D17" s="11">
        <v>6948642452.7299995</v>
      </c>
      <c r="E17" s="11">
        <v>0</v>
      </c>
      <c r="F17" s="18">
        <f t="shared" si="1"/>
        <v>0</v>
      </c>
    </row>
    <row r="18" spans="1:6" ht="46.8" x14ac:dyDescent="0.3">
      <c r="A18" s="6" t="s">
        <v>11</v>
      </c>
      <c r="B18" s="9" t="s">
        <v>40</v>
      </c>
      <c r="C18" s="11">
        <f>C19</f>
        <v>-7405322152.7299995</v>
      </c>
      <c r="D18" s="11">
        <f>D19</f>
        <v>-7405322152.7299995</v>
      </c>
      <c r="E18" s="11">
        <f>E19</f>
        <v>0</v>
      </c>
      <c r="F18" s="18">
        <f t="shared" si="1"/>
        <v>0</v>
      </c>
    </row>
    <row r="19" spans="1:6" ht="46.8" x14ac:dyDescent="0.3">
      <c r="A19" s="6" t="s">
        <v>12</v>
      </c>
      <c r="B19" s="9" t="s">
        <v>41</v>
      </c>
      <c r="C19" s="11">
        <f>C20+C21+C22+C23</f>
        <v>-7405322152.7299995</v>
      </c>
      <c r="D19" s="11">
        <f t="shared" ref="D19:E19" si="3">D20+D21+D22+D23</f>
        <v>-7405322152.7299995</v>
      </c>
      <c r="E19" s="11">
        <f t="shared" si="3"/>
        <v>0</v>
      </c>
      <c r="F19" s="18">
        <f t="shared" si="1"/>
        <v>0</v>
      </c>
    </row>
    <row r="20" spans="1:6" ht="62.4" x14ac:dyDescent="0.3">
      <c r="A20" s="6" t="s">
        <v>50</v>
      </c>
      <c r="B20" s="9" t="s">
        <v>48</v>
      </c>
      <c r="C20" s="10">
        <v>-60298450</v>
      </c>
      <c r="D20" s="10">
        <v>-60298450</v>
      </c>
      <c r="E20" s="10">
        <v>0</v>
      </c>
      <c r="F20" s="18">
        <f t="shared" si="1"/>
        <v>0</v>
      </c>
    </row>
    <row r="21" spans="1:6" ht="62.4" x14ac:dyDescent="0.3">
      <c r="A21" s="6" t="s">
        <v>15</v>
      </c>
      <c r="B21" s="9" t="s">
        <v>16</v>
      </c>
      <c r="C21" s="10">
        <v>-350439550</v>
      </c>
      <c r="D21" s="10">
        <v>-350439550</v>
      </c>
      <c r="E21" s="10">
        <v>0</v>
      </c>
      <c r="F21" s="18">
        <f t="shared" si="1"/>
        <v>0</v>
      </c>
    </row>
    <row r="22" spans="1:6" ht="69.599999999999994" customHeight="1" x14ac:dyDescent="0.3">
      <c r="A22" s="6" t="s">
        <v>66</v>
      </c>
      <c r="B22" s="9" t="s">
        <v>67</v>
      </c>
      <c r="C22" s="10">
        <v>-45941700</v>
      </c>
      <c r="D22" s="10">
        <v>-45941700</v>
      </c>
      <c r="E22" s="10"/>
      <c r="F22" s="18"/>
    </row>
    <row r="23" spans="1:6" ht="46.8" x14ac:dyDescent="0.3">
      <c r="A23" s="6" t="s">
        <v>13</v>
      </c>
      <c r="B23" s="9" t="s">
        <v>49</v>
      </c>
      <c r="C23" s="11">
        <v>-6948642452.7299995</v>
      </c>
      <c r="D23" s="11">
        <v>-6948642452.7299995</v>
      </c>
      <c r="E23" s="11">
        <f>-E17</f>
        <v>0</v>
      </c>
      <c r="F23" s="18">
        <f t="shared" si="1"/>
        <v>0</v>
      </c>
    </row>
    <row r="24" spans="1:6" ht="31.2" x14ac:dyDescent="0.3">
      <c r="A24" s="16" t="s">
        <v>17</v>
      </c>
      <c r="B24" s="12" t="s">
        <v>18</v>
      </c>
      <c r="C24" s="13">
        <f>C29</f>
        <v>11322462168.59</v>
      </c>
      <c r="D24" s="13">
        <f>D29</f>
        <v>11322462168.59</v>
      </c>
      <c r="E24" s="13">
        <f>E25+E29</f>
        <v>-6614516908.7599983</v>
      </c>
      <c r="F24" s="17"/>
    </row>
    <row r="25" spans="1:6" x14ac:dyDescent="0.3">
      <c r="A25" s="6" t="s">
        <v>28</v>
      </c>
      <c r="B25" s="9" t="s">
        <v>29</v>
      </c>
      <c r="C25" s="11">
        <v>0</v>
      </c>
      <c r="D25" s="11">
        <v>0</v>
      </c>
      <c r="E25" s="11">
        <f>E26</f>
        <v>-17936979077.349998</v>
      </c>
      <c r="F25" s="17"/>
    </row>
    <row r="26" spans="1:6" x14ac:dyDescent="0.3">
      <c r="A26" s="6" t="s">
        <v>30</v>
      </c>
      <c r="B26" s="9" t="s">
        <v>31</v>
      </c>
      <c r="C26" s="11">
        <v>0</v>
      </c>
      <c r="D26" s="11">
        <v>0</v>
      </c>
      <c r="E26" s="11">
        <f>E27</f>
        <v>-17936979077.349998</v>
      </c>
      <c r="F26" s="17"/>
    </row>
    <row r="27" spans="1:6" x14ac:dyDescent="0.3">
      <c r="A27" s="6" t="s">
        <v>32</v>
      </c>
      <c r="B27" s="9" t="s">
        <v>33</v>
      </c>
      <c r="C27" s="11">
        <v>0</v>
      </c>
      <c r="D27" s="11">
        <v>0</v>
      </c>
      <c r="E27" s="11">
        <f>E28</f>
        <v>-17936979077.349998</v>
      </c>
      <c r="F27" s="17"/>
    </row>
    <row r="28" spans="1:6" ht="31.2" x14ac:dyDescent="0.3">
      <c r="A28" s="6" t="s">
        <v>34</v>
      </c>
      <c r="B28" s="9" t="s">
        <v>35</v>
      </c>
      <c r="C28" s="11">
        <v>0</v>
      </c>
      <c r="D28" s="11">
        <v>0</v>
      </c>
      <c r="E28" s="11">
        <v>-17936979077.349998</v>
      </c>
      <c r="F28" s="18"/>
    </row>
    <row r="29" spans="1:6" x14ac:dyDescent="0.3">
      <c r="A29" s="6" t="s">
        <v>19</v>
      </c>
      <c r="B29" s="9" t="s">
        <v>20</v>
      </c>
      <c r="C29" s="11">
        <f t="shared" ref="C29:E31" si="4">C30</f>
        <v>11322462168.59</v>
      </c>
      <c r="D29" s="11">
        <f t="shared" si="4"/>
        <v>11322462168.59</v>
      </c>
      <c r="E29" s="11">
        <f t="shared" si="4"/>
        <v>11322462168.59</v>
      </c>
      <c r="F29" s="18">
        <f t="shared" si="1"/>
        <v>100</v>
      </c>
    </row>
    <row r="30" spans="1:6" x14ac:dyDescent="0.3">
      <c r="A30" s="6" t="s">
        <v>21</v>
      </c>
      <c r="B30" s="9" t="s">
        <v>22</v>
      </c>
      <c r="C30" s="11">
        <f t="shared" si="4"/>
        <v>11322462168.59</v>
      </c>
      <c r="D30" s="11">
        <f t="shared" si="4"/>
        <v>11322462168.59</v>
      </c>
      <c r="E30" s="11">
        <f t="shared" si="4"/>
        <v>11322462168.59</v>
      </c>
      <c r="F30" s="18">
        <f t="shared" si="1"/>
        <v>100</v>
      </c>
    </row>
    <row r="31" spans="1:6" x14ac:dyDescent="0.3">
      <c r="A31" s="6" t="s">
        <v>23</v>
      </c>
      <c r="B31" s="9" t="s">
        <v>24</v>
      </c>
      <c r="C31" s="11">
        <f t="shared" si="4"/>
        <v>11322462168.59</v>
      </c>
      <c r="D31" s="11">
        <f t="shared" si="4"/>
        <v>11322462168.59</v>
      </c>
      <c r="E31" s="11">
        <f t="shared" si="4"/>
        <v>11322462168.59</v>
      </c>
      <c r="F31" s="18">
        <f t="shared" si="1"/>
        <v>100</v>
      </c>
    </row>
    <row r="32" spans="1:6" ht="31.2" x14ac:dyDescent="0.3">
      <c r="A32" s="6" t="s">
        <v>25</v>
      </c>
      <c r="B32" s="9" t="s">
        <v>26</v>
      </c>
      <c r="C32" s="11">
        <v>11322462168.59</v>
      </c>
      <c r="D32" s="11">
        <v>11322462168.59</v>
      </c>
      <c r="E32" s="11">
        <v>11322462168.59</v>
      </c>
      <c r="F32" s="18">
        <f t="shared" si="1"/>
        <v>100</v>
      </c>
    </row>
    <row r="33" spans="1:6" ht="31.2" x14ac:dyDescent="0.3">
      <c r="A33" s="16" t="s">
        <v>51</v>
      </c>
      <c r="B33" s="12" t="s">
        <v>52</v>
      </c>
      <c r="C33" s="13">
        <f>C34</f>
        <v>0</v>
      </c>
      <c r="D33" s="13">
        <f t="shared" ref="D33:E33" si="5">D34</f>
        <v>0</v>
      </c>
      <c r="E33" s="13">
        <f t="shared" si="5"/>
        <v>1750000000</v>
      </c>
      <c r="F33" s="18"/>
    </row>
    <row r="34" spans="1:6" ht="31.2" x14ac:dyDescent="0.3">
      <c r="A34" s="21" t="s">
        <v>53</v>
      </c>
      <c r="B34" s="9" t="s">
        <v>54</v>
      </c>
      <c r="C34" s="11">
        <f>C35</f>
        <v>0</v>
      </c>
      <c r="D34" s="11">
        <f t="shared" ref="D34:E35" si="6">D35</f>
        <v>0</v>
      </c>
      <c r="E34" s="11">
        <f t="shared" si="6"/>
        <v>1750000000</v>
      </c>
      <c r="F34" s="18"/>
    </row>
    <row r="35" spans="1:6" ht="78" x14ac:dyDescent="0.3">
      <c r="A35" s="21" t="s">
        <v>55</v>
      </c>
      <c r="B35" s="22" t="s">
        <v>56</v>
      </c>
      <c r="C35" s="11">
        <f>C36</f>
        <v>0</v>
      </c>
      <c r="D35" s="11">
        <f t="shared" si="6"/>
        <v>0</v>
      </c>
      <c r="E35" s="11">
        <f t="shared" si="6"/>
        <v>1750000000</v>
      </c>
      <c r="F35" s="18"/>
    </row>
    <row r="36" spans="1:6" ht="174.6" customHeight="1" x14ac:dyDescent="0.3">
      <c r="A36" s="21" t="s">
        <v>57</v>
      </c>
      <c r="B36" s="22" t="s">
        <v>58</v>
      </c>
      <c r="C36" s="11">
        <v>0</v>
      </c>
      <c r="D36" s="11">
        <v>0</v>
      </c>
      <c r="E36" s="11">
        <f>E37+E38</f>
        <v>1750000000</v>
      </c>
      <c r="F36" s="18"/>
    </row>
    <row r="37" spans="1:6" ht="82.8" customHeight="1" x14ac:dyDescent="0.3">
      <c r="A37" s="21" t="s">
        <v>68</v>
      </c>
      <c r="B37" s="22" t="s">
        <v>70</v>
      </c>
      <c r="C37" s="11">
        <v>0</v>
      </c>
      <c r="D37" s="11">
        <v>0</v>
      </c>
      <c r="E37" s="11">
        <v>1500000000</v>
      </c>
      <c r="F37" s="18"/>
    </row>
    <row r="38" spans="1:6" ht="83.4" customHeight="1" x14ac:dyDescent="0.3">
      <c r="A38" s="21" t="s">
        <v>69</v>
      </c>
      <c r="B38" s="22" t="s">
        <v>71</v>
      </c>
      <c r="C38" s="11">
        <v>0</v>
      </c>
      <c r="D38" s="11">
        <v>0</v>
      </c>
      <c r="E38" s="11">
        <v>250000000</v>
      </c>
      <c r="F38" s="18"/>
    </row>
    <row r="39" spans="1:6" ht="21" customHeight="1" x14ac:dyDescent="0.3">
      <c r="A39" s="23" t="s">
        <v>14</v>
      </c>
      <c r="B39" s="24"/>
      <c r="C39" s="13">
        <f>C9+C12+C24+C33</f>
        <v>13403262168.59</v>
      </c>
      <c r="D39" s="13">
        <f>D9+D12+D24+D33</f>
        <v>13403262168.59</v>
      </c>
      <c r="E39" s="13">
        <f>E9+E12+E24+E33</f>
        <v>-4498318308.7599983</v>
      </c>
      <c r="F39" s="17"/>
    </row>
    <row r="41" spans="1:6" x14ac:dyDescent="0.3">
      <c r="F41" s="14"/>
    </row>
  </sheetData>
  <mergeCells count="6">
    <mergeCell ref="A39:B39"/>
    <mergeCell ref="A6:F6"/>
    <mergeCell ref="E1:F1"/>
    <mergeCell ref="E2:F2"/>
    <mergeCell ref="E3:F3"/>
    <mergeCell ref="E4:F4"/>
  </mergeCells>
  <printOptions horizontalCentered="1"/>
  <pageMargins left="0.31496062992125984" right="0.39370078740157483" top="0.35433070866141736" bottom="0.31496062992125984" header="0.15748031496062992" footer="0.15748031496062992"/>
  <pageSetup paperSize="9" scale="85" fitToHeight="0" orientation="landscape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Table1</vt:lpstr>
      <vt:lpstr>Table1!Заголовки_для_печати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2023-04-28T07:17:12Z</dcterms:modified>
</cp:coreProperties>
</file>