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5600" windowHeight="11640"/>
  </bookViews>
  <sheets>
    <sheet name="Исх база" sheetId="1" r:id="rId1"/>
  </sheets>
  <definedNames>
    <definedName name="_xlnm.Print_Titles" localSheetId="0">'Исх база'!$A:$B</definedName>
    <definedName name="_xlnm.Print_Area" localSheetId="0">'Исх база'!$A$1:$BC$38</definedName>
  </definedNames>
  <calcPr calcId="145621"/>
</workbook>
</file>

<file path=xl/calcChain.xml><?xml version="1.0" encoding="utf-8"?>
<calcChain xmlns="http://schemas.openxmlformats.org/spreadsheetml/2006/main">
  <c r="BC8" i="1" l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7" i="1"/>
  <c r="AV38" i="1" l="1"/>
  <c r="AW38" i="1"/>
  <c r="AX38" i="1"/>
  <c r="AY38" i="1"/>
  <c r="AZ38" i="1"/>
  <c r="BA38" i="1"/>
  <c r="O38" i="1" l="1"/>
  <c r="N38" i="1"/>
  <c r="M38" i="1"/>
  <c r="L38" i="1"/>
  <c r="K38" i="1"/>
  <c r="J38" i="1"/>
  <c r="I38" i="1"/>
  <c r="H38" i="1"/>
  <c r="G38" i="1"/>
  <c r="E38" i="1"/>
  <c r="D38" i="1"/>
  <c r="F38" i="1" l="1"/>
  <c r="AU38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C38" i="1" l="1"/>
  <c r="P38" i="1"/>
  <c r="Q38" i="1"/>
  <c r="R38" i="1"/>
  <c r="S38" i="1"/>
  <c r="T38" i="1"/>
  <c r="U38" i="1"/>
  <c r="Y38" i="1"/>
  <c r="Z38" i="1"/>
  <c r="AA38" i="1"/>
  <c r="AB38" i="1"/>
  <c r="AC38" i="1"/>
  <c r="AD38" i="1"/>
  <c r="V38" i="1"/>
  <c r="W38" i="1"/>
  <c r="X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P6" i="1" l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Y6" i="1" s="1"/>
  <c r="AZ6" i="1" s="1"/>
  <c r="BA6" i="1" s="1"/>
</calcChain>
</file>

<file path=xl/sharedStrings.xml><?xml version="1.0" encoding="utf-8"?>
<sst xmlns="http://schemas.openxmlformats.org/spreadsheetml/2006/main" count="105" uniqueCount="72">
  <si>
    <t>№ п/п</t>
  </si>
  <si>
    <t>Территория / показатель</t>
  </si>
  <si>
    <t>Количество школьных автобусов, оборудованных системой ГЛОНАСС, шт.</t>
  </si>
  <si>
    <t>Количество окон для приема посетителей МФЦ, шт. (норматив 1 окно на 5,0 тыс.чел., но не менее 5 окон)</t>
  </si>
  <si>
    <t>Плановый пробег по муниципальным маршрутам по регулируемым тарифам, тыс. км</t>
  </si>
  <si>
    <t>№ столбца &amp; формула</t>
  </si>
  <si>
    <t>ИТОГО</t>
  </si>
  <si>
    <t xml:space="preserve"> </t>
  </si>
  <si>
    <t>Единый сельскохозяйственный налог, тыс.рублей</t>
  </si>
  <si>
    <t>Налог, взимаемый в связи с применением патентной системы налогообложения</t>
  </si>
  <si>
    <t>Налог на доходы физических лиц, тыс.рублей</t>
  </si>
  <si>
    <t>Численность обучающихся в  общеобразовательных организациях, чел.</t>
  </si>
  <si>
    <t>Численность детей дошкольного возраста общеобразовательных организаций, чел.</t>
  </si>
  <si>
    <t>Численность обучающихся в общеобразовательных организациях из малообеспеченных и многодетных семей, чел.</t>
  </si>
  <si>
    <t>Количество штатных единиц в хозяйственно-эксплуатационных группах по обслуживанию общеобразовательных организаций, шт.ед.</t>
  </si>
  <si>
    <t>Численность муниципальных организаций и учреждений, шт.</t>
  </si>
  <si>
    <t>Численность детей, посещающих дошкольные образовательные организации, чел.</t>
  </si>
  <si>
    <t>Численность учащихся музыкальных, художественных школ и школ искусств, чел.</t>
  </si>
  <si>
    <t>Численность участников лагерей с дневным прибыванием на базе учреждений образования, чел.</t>
  </si>
  <si>
    <t>Городской округ город Брянск</t>
  </si>
  <si>
    <t>Городской округ город Клинцы</t>
  </si>
  <si>
    <t xml:space="preserve">Новозыбковский городской округ </t>
  </si>
  <si>
    <t xml:space="preserve">Сельцовский городской округ </t>
  </si>
  <si>
    <t xml:space="preserve">Городской округ город Фокино </t>
  </si>
  <si>
    <t xml:space="preserve">Брасовский муниципальный район </t>
  </si>
  <si>
    <t xml:space="preserve">Брянский муниципальный район  </t>
  </si>
  <si>
    <t xml:space="preserve">Выгоничский муниципальный район  </t>
  </si>
  <si>
    <t xml:space="preserve">Гордеевский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</si>
  <si>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</si>
  <si>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</si>
  <si>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Жирятинский муниципальный район </t>
  </si>
  <si>
    <t xml:space="preserve">Злынковский муниципальный район </t>
  </si>
  <si>
    <t xml:space="preserve">Карачевский муниципальный район </t>
  </si>
  <si>
    <t xml:space="preserve">Клетнянский муниципальный район </t>
  </si>
  <si>
    <t xml:space="preserve">Климовский муниципальный район </t>
  </si>
  <si>
    <t xml:space="preserve">Клинцовский муниципальный район </t>
  </si>
  <si>
    <t xml:space="preserve">Комаричский муниципальный район </t>
  </si>
  <si>
    <t xml:space="preserve">Красногорский муниципальный район </t>
  </si>
  <si>
    <t xml:space="preserve">Мглинский муниципальный район </t>
  </si>
  <si>
    <t xml:space="preserve">Навлинский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</si>
  <si>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</si>
  <si>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</si>
  <si>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Рогнединский муниципальный район </t>
  </si>
  <si>
    <t xml:space="preserve">Севский муниципальный район </t>
  </si>
  <si>
    <t xml:space="preserve">Суземский муниципальный район </t>
  </si>
  <si>
    <t xml:space="preserve">Суражский муниципальный район </t>
  </si>
  <si>
    <t xml:space="preserve">Трубчевский муниципальный район </t>
  </si>
  <si>
    <t xml:space="preserve">Унечский муниципальный район </t>
  </si>
  <si>
    <t>Стародубский муниципальный округ</t>
  </si>
  <si>
    <t>Жуковский муниципальный округ</t>
  </si>
  <si>
    <t>Численность постоянного населения поселения, являющегося административным центром муниципального района (округа), чел.</t>
  </si>
  <si>
    <t>Прогноз ФОТ на 2024 год</t>
  </si>
  <si>
    <t>Прогноз превышения доходов над расходами на 2024 год</t>
  </si>
  <si>
    <t>Прогноз начислений на 2024 год</t>
  </si>
  <si>
    <t>Прогноз на 2024 год</t>
  </si>
  <si>
    <t>Прогноз ФОТ на 2025 год</t>
  </si>
  <si>
    <t>Прогноз превышения доходов над расходами на 2025 год</t>
  </si>
  <si>
    <t>Прогноз начислений на 2025 год</t>
  </si>
  <si>
    <t>Прогноз на 2025 год</t>
  </si>
  <si>
    <t>Показатели для согласования исходных данных при формировании межбюджетных отношений на 2024 год и на плановый период 2025 и 2026 годов</t>
  </si>
  <si>
    <t>Численность постоянного населения на 01.01.2023, чел.</t>
  </si>
  <si>
    <t>Оценка ФОТ за 2023 год</t>
  </si>
  <si>
    <t>Оценка НДФЛ (контингент) за 2023 год</t>
  </si>
  <si>
    <t>Доля налога в ФОТ за 2023 год</t>
  </si>
  <si>
    <t>Прогноз ФОТ на 2026 год</t>
  </si>
  <si>
    <t>Прогноз превышения доходов над расходами на 2026 год</t>
  </si>
  <si>
    <t>Прогноз начислений на 2026 год</t>
  </si>
  <si>
    <t>Прогноз на 2026 год</t>
  </si>
  <si>
    <t>на 01.09.2023</t>
  </si>
  <si>
    <t>на 01.01.2023</t>
  </si>
  <si>
    <t>Численность занимающихся в организациях, реализующих дополнительные общеразвивающие программы в области физической культуры и спорта, чел.</t>
  </si>
  <si>
    <t>Численность занимающихся в организациях, реализующих дополнительные образовательные программы спортивной подготовки,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</si>
</sst>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₽_-;\-* #,##0\ _₽_-;_-* &quot;-&quot;\ _₽_-;_-@_-"/>
    <numFmt numFmtId="164" formatCode="#,##0_ ;[Red]\-#,##0\ "/>
    <numFmt numFmtId="165" formatCode="#,##0.0_ ;[Red]\-#,##0.0\ "/>
    <numFmt numFmtId="166" formatCode="#,##0.00_ ;[Red]\-#,##0.00\ "/>
  </numFmts>
  <fonts count="63" x14ac:knownFonts="1">
    <font>
      <sz val="10"/>
      <name val="Times New Roman Cy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b/>
      <sz val="12"/>
      <name val="Times New Roman CYR"/>
      <charset val="204"/>
    </font>
    <font>
      <i/>
      <sz val="10"/>
      <name val="Times New Roman Cyr"/>
      <charset val="204"/>
    </font>
    <font>
      <b/>
      <sz val="10"/>
      <name val="Times New Roman CYR"/>
      <charset val="204"/>
    </font>
    <font>
      <sz val="8"/>
      <name val="Times New Roman Cyr"/>
      <charset val="204"/>
    </font>
    <font>
      <sz val="9"/>
      <name val="Times New Roman Cyr"/>
      <charset val="204"/>
    </font>
    <font>
      <i/>
      <sz val="9"/>
      <name val="Times New Roman Cyr"/>
      <charset val="204"/>
    </font>
    <font>
      <b/>
      <sz val="12"/>
      <color theme="1"/>
      <name val="Times New Roman Cyr"/>
      <charset val="204"/>
    </font>
    <font>
      <b/>
      <sz val="10"/>
      <color indexed="59"/>
      <name val="Times New Roman Cyr"/>
      <charset val="204"/>
    </font>
    <font>
      <b/>
      <sz val="9"/>
      <name val="Arial"/>
      <family val="2"/>
      <charset val="204"/>
    </font>
    <font>
      <sz val="12"/>
      <name val="Times New Roman Cyr"/>
      <charset val="204"/>
    </font>
    <font>
      <sz val="10"/>
      <name val="Times New Roman Cyr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sz val="10"/>
      <color rgb="FF000000"/>
      <name val="Arial Cyr"/>
    </font>
    <font>
      <sz val="8"/>
      <color rgb="FF000000"/>
      <name val="Arial Cyr"/>
      <family val="2"/>
    </font>
    <font>
      <sz val="8"/>
      <color rgb="FF000000"/>
      <name val="Arial Cyr"/>
    </font>
    <font>
      <b/>
      <sz val="14"/>
      <color rgb="FF000000"/>
      <name val="Arial Cyr"/>
      <family val="2"/>
    </font>
    <font>
      <b/>
      <sz val="14"/>
      <color rgb="FF000000"/>
      <name val="Arial Cyr"/>
    </font>
    <font>
      <sz val="10"/>
      <color rgb="FFFFFFFF"/>
      <name val="Arial Cyr"/>
      <family val="2"/>
    </font>
    <font>
      <sz val="10"/>
      <color rgb="FFFFFFFF"/>
      <name val="Arial Cyr"/>
    </font>
    <font>
      <sz val="11"/>
      <color rgb="FF000000"/>
      <name val="Calibri"/>
      <family val="2"/>
      <scheme val="minor"/>
    </font>
    <font>
      <sz val="10"/>
      <color theme="1"/>
      <name val="Arial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rgb="FFC0C0C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44">
    <xf numFmtId="0" fontId="0" fillId="0" borderId="0"/>
    <xf numFmtId="0" fontId="3" fillId="0" borderId="0"/>
    <xf numFmtId="49" fontId="12" fillId="0" borderId="1" applyNumberFormat="0">
      <alignment horizontal="center" vertical="center" wrapText="1"/>
    </xf>
    <xf numFmtId="41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33" fillId="0" borderId="0"/>
    <xf numFmtId="0" fontId="52" fillId="0" borderId="0"/>
    <xf numFmtId="0" fontId="52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2" fillId="0" borderId="0"/>
    <xf numFmtId="0" fontId="53" fillId="49" borderId="0"/>
    <xf numFmtId="0" fontId="54" fillId="49" borderId="0"/>
    <xf numFmtId="49" fontId="55" fillId="49" borderId="0">
      <alignment shrinkToFit="1"/>
    </xf>
    <xf numFmtId="49" fontId="56" fillId="49" borderId="0">
      <alignment shrinkToFit="1"/>
    </xf>
    <xf numFmtId="0" fontId="53" fillId="0" borderId="0">
      <alignment horizontal="left" wrapText="1"/>
    </xf>
    <xf numFmtId="0" fontId="54" fillId="0" borderId="0">
      <alignment horizontal="left" wrapText="1"/>
    </xf>
    <xf numFmtId="0" fontId="53" fillId="0" borderId="0"/>
    <xf numFmtId="0" fontId="54" fillId="0" borderId="0"/>
    <xf numFmtId="49" fontId="55" fillId="0" borderId="0">
      <alignment shrinkToFit="1"/>
    </xf>
    <xf numFmtId="49" fontId="56" fillId="0" borderId="0">
      <alignment shrinkToFit="1"/>
    </xf>
    <xf numFmtId="0" fontId="57" fillId="0" borderId="0">
      <alignment horizontal="center" wrapText="1"/>
    </xf>
    <xf numFmtId="0" fontId="58" fillId="0" borderId="0">
      <alignment horizontal="center" wrapText="1"/>
    </xf>
    <xf numFmtId="0" fontId="53" fillId="0" borderId="0">
      <alignment horizontal="left"/>
    </xf>
    <xf numFmtId="0" fontId="54" fillId="0" borderId="0">
      <alignment horizontal="left"/>
    </xf>
    <xf numFmtId="0" fontId="53" fillId="0" borderId="21">
      <alignment horizontal="right" shrinkToFit="1"/>
    </xf>
    <xf numFmtId="0" fontId="54" fillId="0" borderId="21">
      <alignment horizontal="right" shrinkToFit="1"/>
    </xf>
    <xf numFmtId="0" fontId="53" fillId="0" borderId="0">
      <alignment shrinkToFit="1"/>
    </xf>
    <xf numFmtId="0" fontId="54" fillId="0" borderId="0">
      <alignment shrinkToFit="1"/>
    </xf>
    <xf numFmtId="0" fontId="53" fillId="0" borderId="22">
      <alignment horizontal="center" vertical="center" wrapText="1"/>
    </xf>
    <xf numFmtId="0" fontId="54" fillId="0" borderId="22">
      <alignment horizontal="center" vertical="center" wrapText="1"/>
    </xf>
    <xf numFmtId="0" fontId="53" fillId="0" borderId="23">
      <alignment horizontal="center" vertical="center" wrapText="1"/>
    </xf>
    <xf numFmtId="0" fontId="54" fillId="0" borderId="23">
      <alignment horizontal="center" vertical="center" wrapText="1"/>
    </xf>
    <xf numFmtId="0" fontId="53" fillId="0" borderId="24"/>
    <xf numFmtId="0" fontId="54" fillId="0" borderId="24"/>
    <xf numFmtId="0" fontId="53" fillId="0" borderId="25">
      <alignment horizontal="center" vertical="center" wrapText="1"/>
    </xf>
    <xf numFmtId="0" fontId="54" fillId="0" borderId="25">
      <alignment horizontal="center" vertical="center" wrapText="1"/>
    </xf>
    <xf numFmtId="0" fontId="53" fillId="49" borderId="26"/>
    <xf numFmtId="0" fontId="54" fillId="49" borderId="26"/>
    <xf numFmtId="4" fontId="53" fillId="0" borderId="23">
      <alignment horizontal="right" vertical="top" shrinkToFit="1"/>
    </xf>
    <xf numFmtId="0" fontId="53" fillId="49" borderId="21"/>
    <xf numFmtId="0" fontId="54" fillId="49" borderId="21"/>
    <xf numFmtId="0" fontId="53" fillId="0" borderId="23">
      <alignment vertical="top" wrapText="1"/>
    </xf>
    <xf numFmtId="0" fontId="54" fillId="0" borderId="23">
      <alignment vertical="top" wrapText="1"/>
    </xf>
    <xf numFmtId="4" fontId="53" fillId="0" borderId="23">
      <alignment horizontal="right" vertical="top" shrinkToFit="1"/>
    </xf>
    <xf numFmtId="4" fontId="54" fillId="0" borderId="23">
      <alignment horizontal="right" vertical="top" shrinkToFit="1"/>
    </xf>
    <xf numFmtId="0" fontId="53" fillId="0" borderId="24">
      <alignment vertical="top"/>
    </xf>
    <xf numFmtId="0" fontId="54" fillId="0" borderId="24">
      <alignment vertical="top"/>
    </xf>
    <xf numFmtId="0" fontId="53" fillId="0" borderId="0">
      <alignment vertical="top"/>
    </xf>
    <xf numFmtId="0" fontId="54" fillId="0" borderId="0">
      <alignment vertical="top"/>
    </xf>
    <xf numFmtId="0" fontId="53" fillId="0" borderId="0">
      <alignment horizontal="right" vertical="top" shrinkToFit="1"/>
    </xf>
    <xf numFmtId="0" fontId="54" fillId="0" borderId="0">
      <alignment horizontal="right" vertical="top" shrinkToFit="1"/>
    </xf>
    <xf numFmtId="0" fontId="59" fillId="0" borderId="0"/>
    <xf numFmtId="0" fontId="60" fillId="0" borderId="0"/>
    <xf numFmtId="0" fontId="53" fillId="0" borderId="0">
      <alignment wrapText="1"/>
    </xf>
    <xf numFmtId="0" fontId="54" fillId="0" borderId="0">
      <alignment wrapText="1"/>
    </xf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4" borderId="0" applyNumberFormat="0" applyBorder="0" applyAlignment="0" applyProtection="0"/>
    <xf numFmtId="0" fontId="37" fillId="37" borderId="12" applyNumberFormat="0" applyAlignment="0" applyProtection="0"/>
    <xf numFmtId="0" fontId="38" fillId="40" borderId="13" applyNumberFormat="0" applyAlignment="0" applyProtection="0"/>
    <xf numFmtId="0" fontId="39" fillId="40" borderId="12" applyNumberFormat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44" fillId="45" borderId="18" applyNumberFormat="0" applyAlignment="0" applyProtection="0"/>
    <xf numFmtId="0" fontId="45" fillId="0" borderId="0" applyNumberFormat="0" applyFill="0" applyBorder="0" applyAlignment="0" applyProtection="0"/>
    <xf numFmtId="0" fontId="46" fillId="46" borderId="0" applyNumberFormat="0" applyBorder="0" applyAlignment="0" applyProtection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2" fillId="0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5" fillId="0" borderId="0"/>
    <xf numFmtId="0" fontId="61" fillId="0" borderId="0"/>
    <xf numFmtId="0" fontId="61" fillId="0" borderId="0"/>
    <xf numFmtId="0" fontId="61" fillId="0" borderId="0"/>
    <xf numFmtId="0" fontId="52" fillId="0" borderId="0"/>
    <xf numFmtId="0" fontId="62" fillId="0" borderId="0"/>
    <xf numFmtId="0" fontId="61" fillId="0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47" fillId="35" borderId="0" applyNumberFormat="0" applyBorder="0" applyAlignment="0" applyProtection="0"/>
    <xf numFmtId="0" fontId="48" fillId="0" borderId="0" applyNumberFormat="0" applyFill="0" applyBorder="0" applyAlignment="0" applyProtection="0"/>
    <xf numFmtId="0" fontId="2" fillId="10" borderId="10" applyNumberFormat="0" applyFont="0" applyAlignment="0" applyProtection="0"/>
    <xf numFmtId="0" fontId="33" fillId="48" borderId="19" applyNumberFormat="0" applyFont="0" applyAlignment="0" applyProtection="0"/>
    <xf numFmtId="0" fontId="49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51" fillId="36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1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0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0" applyNumberFormat="0" applyFont="0" applyAlignment="0" applyProtection="0"/>
    <xf numFmtId="0" fontId="1" fillId="0" borderId="0"/>
    <xf numFmtId="0" fontId="33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3" fillId="0" borderId="0" xfId="1" applyFont="1"/>
    <xf numFmtId="0" fontId="5" fillId="0" borderId="0" xfId="1" applyFont="1" applyAlignment="1">
      <alignment horizontal="left"/>
    </xf>
    <xf numFmtId="0" fontId="6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0" borderId="0" xfId="1" applyFont="1" applyBorder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164" fontId="10" fillId="3" borderId="1" xfId="1" applyNumberFormat="1" applyFont="1" applyFill="1" applyBorder="1"/>
    <xf numFmtId="165" fontId="10" fillId="3" borderId="1" xfId="1" applyNumberFormat="1" applyFont="1" applyFill="1" applyBorder="1"/>
    <xf numFmtId="0" fontId="3" fillId="0" borderId="0" xfId="1"/>
    <xf numFmtId="165" fontId="3" fillId="0" borderId="0" xfId="1" applyNumberFormat="1" applyFont="1"/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9" fillId="2" borderId="1" xfId="1" applyFont="1" applyFill="1" applyBorder="1" applyAlignment="1">
      <alignment horizontal="center"/>
    </xf>
    <xf numFmtId="2" fontId="3" fillId="2" borderId="0" xfId="1" applyNumberFormat="1" applyFont="1" applyFill="1"/>
    <xf numFmtId="0" fontId="3" fillId="2" borderId="0" xfId="1" applyFont="1" applyFill="1"/>
    <xf numFmtId="166" fontId="3" fillId="0" borderId="0" xfId="1" applyNumberFormat="1" applyFont="1"/>
    <xf numFmtId="164" fontId="3" fillId="0" borderId="0" xfId="1" applyNumberFormat="1" applyFont="1"/>
    <xf numFmtId="0" fontId="8" fillId="3" borderId="1" xfId="1" applyFont="1" applyFill="1" applyBorder="1" applyAlignment="1">
      <alignment horizontal="center" vertical="center" wrapText="1"/>
    </xf>
    <xf numFmtId="166" fontId="10" fillId="3" borderId="1" xfId="1" applyNumberFormat="1" applyFont="1" applyFill="1" applyBorder="1"/>
    <xf numFmtId="4" fontId="3" fillId="0" borderId="0" xfId="1" applyNumberFormat="1" applyFont="1"/>
    <xf numFmtId="0" fontId="3" fillId="0" borderId="0" xfId="1" applyFont="1"/>
    <xf numFmtId="0" fontId="8" fillId="3" borderId="1" xfId="1" applyFont="1" applyFill="1" applyBorder="1" applyAlignment="1">
      <alignment horizontal="center" vertical="center" wrapText="1"/>
    </xf>
    <xf numFmtId="166" fontId="13" fillId="2" borderId="1" xfId="1" applyNumberFormat="1" applyFont="1" applyFill="1" applyBorder="1"/>
    <xf numFmtId="166" fontId="10" fillId="3" borderId="1" xfId="1" applyNumberFormat="1" applyFont="1" applyFill="1" applyBorder="1"/>
    <xf numFmtId="0" fontId="8" fillId="3" borderId="1" xfId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/>
    <xf numFmtId="0" fontId="15" fillId="2" borderId="1" xfId="3" applyNumberFormat="1" applyFont="1" applyFill="1" applyBorder="1" applyAlignment="1">
      <alignment vertical="top" wrapText="1"/>
    </xf>
    <xf numFmtId="3" fontId="34" fillId="2" borderId="1" xfId="44" applyNumberFormat="1" applyFont="1" applyFill="1" applyBorder="1"/>
    <xf numFmtId="0" fontId="8" fillId="3" borderId="1" xfId="1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0" fontId="11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 vertical="center" wrapText="1"/>
    </xf>
  </cellXfs>
  <cellStyles count="544">
    <cellStyle name="20% - Акцент1" xfId="21" builtinId="30" customBuiltin="1"/>
    <cellStyle name="20% - Акцент1 2" xfId="498"/>
    <cellStyle name="20% - Акцент1 2 2" xfId="526"/>
    <cellStyle name="20% - Акцент1 3" xfId="512"/>
    <cellStyle name="20% - Акцент2" xfId="25" builtinId="34" customBuiltin="1"/>
    <cellStyle name="20% - Акцент2 2" xfId="499"/>
    <cellStyle name="20% - Акцент2 2 2" xfId="527"/>
    <cellStyle name="20% - Акцент2 3" xfId="514"/>
    <cellStyle name="20% - Акцент3" xfId="29" builtinId="38" customBuiltin="1"/>
    <cellStyle name="20% - Акцент3 2" xfId="500"/>
    <cellStyle name="20% - Акцент3 2 2" xfId="528"/>
    <cellStyle name="20% - Акцент3 3" xfId="516"/>
    <cellStyle name="20% - Акцент4" xfId="33" builtinId="42" customBuiltin="1"/>
    <cellStyle name="20% - Акцент4 2" xfId="501"/>
    <cellStyle name="20% - Акцент4 2 2" xfId="529"/>
    <cellStyle name="20% - Акцент4 3" xfId="518"/>
    <cellStyle name="20% - Акцент5" xfId="37" builtinId="46" customBuiltin="1"/>
    <cellStyle name="20% - Акцент5 2" xfId="502"/>
    <cellStyle name="20% - Акцент5 2 2" xfId="530"/>
    <cellStyle name="20% - Акцент5 3" xfId="520"/>
    <cellStyle name="20% - Акцент6" xfId="41" builtinId="50" customBuiltin="1"/>
    <cellStyle name="20% - Акцент6 2" xfId="503"/>
    <cellStyle name="20% - Акцент6 2 2" xfId="531"/>
    <cellStyle name="20% - Акцент6 3" xfId="522"/>
    <cellStyle name="40% - Акцент1" xfId="22" builtinId="31" customBuiltin="1"/>
    <cellStyle name="40% - Акцент1 2" xfId="504"/>
    <cellStyle name="40% - Акцент1 2 2" xfId="532"/>
    <cellStyle name="40% - Акцент1 3" xfId="513"/>
    <cellStyle name="40% - Акцент2" xfId="26" builtinId="35" customBuiltin="1"/>
    <cellStyle name="40% - Акцент2 2" xfId="505"/>
    <cellStyle name="40% - Акцент2 2 2" xfId="533"/>
    <cellStyle name="40% - Акцент2 3" xfId="515"/>
    <cellStyle name="40% - Акцент3" xfId="30" builtinId="39" customBuiltin="1"/>
    <cellStyle name="40% - Акцент3 2" xfId="506"/>
    <cellStyle name="40% - Акцент3 2 2" xfId="534"/>
    <cellStyle name="40% - Акцент3 3" xfId="517"/>
    <cellStyle name="40% - Акцент4" xfId="34" builtinId="43" customBuiltin="1"/>
    <cellStyle name="40% - Акцент4 2" xfId="507"/>
    <cellStyle name="40% - Акцент4 2 2" xfId="535"/>
    <cellStyle name="40% - Акцент4 3" xfId="519"/>
    <cellStyle name="40% - Акцент5" xfId="38" builtinId="47" customBuiltin="1"/>
    <cellStyle name="40% - Акцент5 2" xfId="508"/>
    <cellStyle name="40% - Акцент5 2 2" xfId="536"/>
    <cellStyle name="40% - Акцент5 3" xfId="521"/>
    <cellStyle name="40% - Акцент6" xfId="42" builtinId="51" customBuiltin="1"/>
    <cellStyle name="40% - Акцент6 2" xfId="509"/>
    <cellStyle name="40% - Акцент6 2 2" xfId="537"/>
    <cellStyle name="40% - Акцент6 3" xfId="523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br" xfId="45"/>
    <cellStyle name="col" xfId="46"/>
    <cellStyle name="style0" xfId="47"/>
    <cellStyle name="style0 2" xfId="48"/>
    <cellStyle name="td" xfId="49"/>
    <cellStyle name="td 2" xfId="50"/>
    <cellStyle name="tr" xfId="51"/>
    <cellStyle name="xl21" xfId="52"/>
    <cellStyle name="xl21 2" xfId="53"/>
    <cellStyle name="xl22" xfId="54"/>
    <cellStyle name="xl22 2" xfId="55"/>
    <cellStyle name="xl23" xfId="56"/>
    <cellStyle name="xl23 2" xfId="57"/>
    <cellStyle name="xl24" xfId="58"/>
    <cellStyle name="xl24 2" xfId="59"/>
    <cellStyle name="xl25" xfId="60"/>
    <cellStyle name="xl25 2" xfId="61"/>
    <cellStyle name="xl26" xfId="62"/>
    <cellStyle name="xl26 2" xfId="63"/>
    <cellStyle name="xl27" xfId="64"/>
    <cellStyle name="xl27 2" xfId="65"/>
    <cellStyle name="xl28" xfId="66"/>
    <cellStyle name="xl28 2" xfId="67"/>
    <cellStyle name="xl29" xfId="68"/>
    <cellStyle name="xl29 2" xfId="69"/>
    <cellStyle name="xl30" xfId="70"/>
    <cellStyle name="xl30 2" xfId="71"/>
    <cellStyle name="xl31" xfId="72"/>
    <cellStyle name="xl31 2" xfId="73"/>
    <cellStyle name="xl32" xfId="74"/>
    <cellStyle name="xl32 2" xfId="75"/>
    <cellStyle name="xl33" xfId="76"/>
    <cellStyle name="xl33 2" xfId="77"/>
    <cellStyle name="xl34" xfId="78"/>
    <cellStyle name="xl34 2" xfId="79"/>
    <cellStyle name="xl34 3" xfId="80"/>
    <cellStyle name="xl35" xfId="81"/>
    <cellStyle name="xl35 2" xfId="82"/>
    <cellStyle name="xl36" xfId="83"/>
    <cellStyle name="xl36 2" xfId="84"/>
    <cellStyle name="xl37" xfId="85"/>
    <cellStyle name="xl37 2" xfId="86"/>
    <cellStyle name="xl38" xfId="87"/>
    <cellStyle name="xl38 2" xfId="88"/>
    <cellStyle name="xl39" xfId="89"/>
    <cellStyle name="xl39 2" xfId="90"/>
    <cellStyle name="xl40" xfId="91"/>
    <cellStyle name="xl40 2" xfId="92"/>
    <cellStyle name="xl41" xfId="93"/>
    <cellStyle name="xl41 2" xfId="94"/>
    <cellStyle name="xl42" xfId="95"/>
    <cellStyle name="xl42 2" xfId="96"/>
    <cellStyle name="Акцент1" xfId="20" builtinId="29" customBuiltin="1"/>
    <cellStyle name="Акцент1 2" xfId="97"/>
    <cellStyle name="Акцент2" xfId="24" builtinId="33" customBuiltin="1"/>
    <cellStyle name="Акцент2 2" xfId="98"/>
    <cellStyle name="Акцент3" xfId="28" builtinId="37" customBuiltin="1"/>
    <cellStyle name="Акцент3 2" xfId="99"/>
    <cellStyle name="Акцент4" xfId="32" builtinId="41" customBuiltin="1"/>
    <cellStyle name="Акцент4 2" xfId="100"/>
    <cellStyle name="Акцент5" xfId="36" builtinId="45" customBuiltin="1"/>
    <cellStyle name="Акцент5 2" xfId="101"/>
    <cellStyle name="Акцент6" xfId="40" builtinId="49" customBuiltin="1"/>
    <cellStyle name="Акцент6 2" xfId="102"/>
    <cellStyle name="Ввод " xfId="12" builtinId="20" customBuiltin="1"/>
    <cellStyle name="Ввод  2" xfId="103"/>
    <cellStyle name="Вывод" xfId="13" builtinId="21" customBuiltin="1"/>
    <cellStyle name="Вывод 2" xfId="104"/>
    <cellStyle name="Вычисление" xfId="14" builtinId="22" customBuiltin="1"/>
    <cellStyle name="Вычисление 2" xfId="105"/>
    <cellStyle name="Заголовок 1" xfId="5" builtinId="16" customBuiltin="1"/>
    <cellStyle name="Заголовок 1 2" xfId="106"/>
    <cellStyle name="Заголовок 2" xfId="6" builtinId="17" customBuiltin="1"/>
    <cellStyle name="Заголовок 2 2" xfId="107"/>
    <cellStyle name="Заголовок 3" xfId="7" builtinId="18" customBuiltin="1"/>
    <cellStyle name="Заголовок 3 2" xfId="108"/>
    <cellStyle name="Заголовок 4" xfId="8" builtinId="19" customBuiltin="1"/>
    <cellStyle name="Заголовок 4 2" xfId="109"/>
    <cellStyle name="Заголовок столбцов" xfId="2"/>
    <cellStyle name="Итог" xfId="19" builtinId="25" customBuiltin="1"/>
    <cellStyle name="Итог 2" xfId="110"/>
    <cellStyle name="Контрольная ячейка" xfId="16" builtinId="23" customBuiltin="1"/>
    <cellStyle name="Контрольная ячейка 2" xfId="111"/>
    <cellStyle name="Название" xfId="4" builtinId="15" customBuiltin="1"/>
    <cellStyle name="Название 2" xfId="112"/>
    <cellStyle name="Нейтральный" xfId="11" builtinId="28" customBuiltin="1"/>
    <cellStyle name="Нейтральный 2" xfId="113"/>
    <cellStyle name="Обычный" xfId="0" builtinId="0"/>
    <cellStyle name="Обычный 10" xfId="114"/>
    <cellStyle name="Обычный 100" xfId="115"/>
    <cellStyle name="Обычный 101" xfId="116"/>
    <cellStyle name="Обычный 102" xfId="117"/>
    <cellStyle name="Обычный 103" xfId="118"/>
    <cellStyle name="Обычный 104" xfId="119"/>
    <cellStyle name="Обычный 105" xfId="120"/>
    <cellStyle name="Обычный 106" xfId="121"/>
    <cellStyle name="Обычный 107" xfId="122"/>
    <cellStyle name="Обычный 108" xfId="123"/>
    <cellStyle name="Обычный 109" xfId="124"/>
    <cellStyle name="Обычный 11" xfId="125"/>
    <cellStyle name="Обычный 110" xfId="126"/>
    <cellStyle name="Обычный 111" xfId="127"/>
    <cellStyle name="Обычный 112" xfId="128"/>
    <cellStyle name="Обычный 113" xfId="129"/>
    <cellStyle name="Обычный 114" xfId="130"/>
    <cellStyle name="Обычный 115" xfId="131"/>
    <cellStyle name="Обычный 116" xfId="132"/>
    <cellStyle name="Обычный 117" xfId="133"/>
    <cellStyle name="Обычный 118" xfId="134"/>
    <cellStyle name="Обычный 119" xfId="135"/>
    <cellStyle name="Обычный 12" xfId="136"/>
    <cellStyle name="Обычный 120" xfId="137"/>
    <cellStyle name="Обычный 121" xfId="138"/>
    <cellStyle name="Обычный 122" xfId="139"/>
    <cellStyle name="Обычный 123" xfId="140"/>
    <cellStyle name="Обычный 124" xfId="141"/>
    <cellStyle name="Обычный 125" xfId="142"/>
    <cellStyle name="Обычный 126" xfId="143"/>
    <cellStyle name="Обычный 127" xfId="144"/>
    <cellStyle name="Обычный 128" xfId="145"/>
    <cellStyle name="Обычный 129" xfId="146"/>
    <cellStyle name="Обычный 13" xfId="147"/>
    <cellStyle name="Обычный 130" xfId="148"/>
    <cellStyle name="Обычный 131" xfId="149"/>
    <cellStyle name="Обычный 132" xfId="150"/>
    <cellStyle name="Обычный 133" xfId="151"/>
    <cellStyle name="Обычный 134" xfId="152"/>
    <cellStyle name="Обычный 135" xfId="153"/>
    <cellStyle name="Обычный 136" xfId="154"/>
    <cellStyle name="Обычный 137" xfId="155"/>
    <cellStyle name="Обычный 138" xfId="156"/>
    <cellStyle name="Обычный 139" xfId="157"/>
    <cellStyle name="Обычный 14" xfId="158"/>
    <cellStyle name="Обычный 140" xfId="159"/>
    <cellStyle name="Обычный 141" xfId="160"/>
    <cellStyle name="Обычный 142" xfId="161"/>
    <cellStyle name="Обычный 143" xfId="162"/>
    <cellStyle name="Обычный 144" xfId="163"/>
    <cellStyle name="Обычный 145" xfId="164"/>
    <cellStyle name="Обычный 146" xfId="165"/>
    <cellStyle name="Обычный 147" xfId="166"/>
    <cellStyle name="Обычный 148" xfId="167"/>
    <cellStyle name="Обычный 149" xfId="168"/>
    <cellStyle name="Обычный 15" xfId="169"/>
    <cellStyle name="Обычный 150" xfId="170"/>
    <cellStyle name="Обычный 151" xfId="171"/>
    <cellStyle name="Обычный 152" xfId="172"/>
    <cellStyle name="Обычный 153" xfId="173"/>
    <cellStyle name="Обычный 154" xfId="174"/>
    <cellStyle name="Обычный 155" xfId="175"/>
    <cellStyle name="Обычный 156" xfId="176"/>
    <cellStyle name="Обычный 157" xfId="177"/>
    <cellStyle name="Обычный 158" xfId="178"/>
    <cellStyle name="Обычный 159" xfId="179"/>
    <cellStyle name="Обычный 16" xfId="180"/>
    <cellStyle name="Обычный 160" xfId="181"/>
    <cellStyle name="Обычный 161" xfId="182"/>
    <cellStyle name="Обычный 162" xfId="183"/>
    <cellStyle name="Обычный 163" xfId="184"/>
    <cellStyle name="Обычный 164" xfId="185"/>
    <cellStyle name="Обычный 165" xfId="186"/>
    <cellStyle name="Обычный 166" xfId="187"/>
    <cellStyle name="Обычный 167" xfId="188"/>
    <cellStyle name="Обычный 168" xfId="189"/>
    <cellStyle name="Обычный 169" xfId="190"/>
    <cellStyle name="Обычный 17" xfId="191"/>
    <cellStyle name="Обычный 170" xfId="192"/>
    <cellStyle name="Обычный 171" xfId="193"/>
    <cellStyle name="Обычный 172" xfId="194"/>
    <cellStyle name="Обычный 173" xfId="195"/>
    <cellStyle name="Обычный 174" xfId="196"/>
    <cellStyle name="Обычный 175" xfId="197"/>
    <cellStyle name="Обычный 176" xfId="198"/>
    <cellStyle name="Обычный 177" xfId="199"/>
    <cellStyle name="Обычный 178" xfId="200"/>
    <cellStyle name="Обычный 179" xfId="201"/>
    <cellStyle name="Обычный 18" xfId="202"/>
    <cellStyle name="Обычный 180" xfId="203"/>
    <cellStyle name="Обычный 181" xfId="204"/>
    <cellStyle name="Обычный 182" xfId="205"/>
    <cellStyle name="Обычный 183" xfId="206"/>
    <cellStyle name="Обычный 184" xfId="207"/>
    <cellStyle name="Обычный 185" xfId="208"/>
    <cellStyle name="Обычный 186" xfId="209"/>
    <cellStyle name="Обычный 187" xfId="210"/>
    <cellStyle name="Обычный 188" xfId="211"/>
    <cellStyle name="Обычный 189" xfId="212"/>
    <cellStyle name="Обычный 19" xfId="213"/>
    <cellStyle name="Обычный 190" xfId="214"/>
    <cellStyle name="Обычный 191" xfId="215"/>
    <cellStyle name="Обычный 192" xfId="216"/>
    <cellStyle name="Обычный 193" xfId="217"/>
    <cellStyle name="Обычный 194" xfId="218"/>
    <cellStyle name="Обычный 195" xfId="219"/>
    <cellStyle name="Обычный 196" xfId="220"/>
    <cellStyle name="Обычный 197" xfId="221"/>
    <cellStyle name="Обычный 198" xfId="222"/>
    <cellStyle name="Обычный 199" xfId="223"/>
    <cellStyle name="Обычный 2" xfId="224"/>
    <cellStyle name="Обычный 2 2" xfId="510"/>
    <cellStyle name="Обычный 2 2 2" xfId="543"/>
    <cellStyle name="Обычный 2 2 3" xfId="538"/>
    <cellStyle name="Обычный 2 3" xfId="540"/>
    <cellStyle name="Обычный 2 4" xfId="524"/>
    <cellStyle name="Обычный 20" xfId="225"/>
    <cellStyle name="Обычный 200" xfId="226"/>
    <cellStyle name="Обычный 201" xfId="227"/>
    <cellStyle name="Обычный 202" xfId="228"/>
    <cellStyle name="Обычный 203" xfId="229"/>
    <cellStyle name="Обычный 204" xfId="230"/>
    <cellStyle name="Обычный 205" xfId="231"/>
    <cellStyle name="Обычный 206" xfId="232"/>
    <cellStyle name="Обычный 207" xfId="233"/>
    <cellStyle name="Обычный 208" xfId="234"/>
    <cellStyle name="Обычный 209" xfId="235"/>
    <cellStyle name="Обычный 21" xfId="236"/>
    <cellStyle name="Обычный 210" xfId="237"/>
    <cellStyle name="Обычный 211" xfId="238"/>
    <cellStyle name="Обычный 212" xfId="239"/>
    <cellStyle name="Обычный 213" xfId="240"/>
    <cellStyle name="Обычный 214" xfId="241"/>
    <cellStyle name="Обычный 215" xfId="242"/>
    <cellStyle name="Обычный 216" xfId="243"/>
    <cellStyle name="Обычный 217" xfId="244"/>
    <cellStyle name="Обычный 218" xfId="245"/>
    <cellStyle name="Обычный 219" xfId="246"/>
    <cellStyle name="Обычный 22" xfId="247"/>
    <cellStyle name="Обычный 220" xfId="248"/>
    <cellStyle name="Обычный 221" xfId="249"/>
    <cellStyle name="Обычный 222" xfId="250"/>
    <cellStyle name="Обычный 223" xfId="251"/>
    <cellStyle name="Обычный 224" xfId="252"/>
    <cellStyle name="Обычный 225" xfId="253"/>
    <cellStyle name="Обычный 226" xfId="254"/>
    <cellStyle name="Обычный 227" xfId="255"/>
    <cellStyle name="Обычный 228" xfId="256"/>
    <cellStyle name="Обычный 229" xfId="257"/>
    <cellStyle name="Обычный 23" xfId="258"/>
    <cellStyle name="Обычный 230" xfId="259"/>
    <cellStyle name="Обычный 231" xfId="260"/>
    <cellStyle name="Обычный 232" xfId="261"/>
    <cellStyle name="Обычный 233" xfId="262"/>
    <cellStyle name="Обычный 234" xfId="263"/>
    <cellStyle name="Обычный 235" xfId="264"/>
    <cellStyle name="Обычный 236" xfId="265"/>
    <cellStyle name="Обычный 237" xfId="266"/>
    <cellStyle name="Обычный 238" xfId="267"/>
    <cellStyle name="Обычный 239" xfId="268"/>
    <cellStyle name="Обычный 24" xfId="269"/>
    <cellStyle name="Обычный 240" xfId="270"/>
    <cellStyle name="Обычный 241" xfId="271"/>
    <cellStyle name="Обычный 242" xfId="272"/>
    <cellStyle name="Обычный 243" xfId="273"/>
    <cellStyle name="Обычный 244" xfId="274"/>
    <cellStyle name="Обычный 245" xfId="275"/>
    <cellStyle name="Обычный 246" xfId="276"/>
    <cellStyle name="Обычный 247" xfId="277"/>
    <cellStyle name="Обычный 248" xfId="278"/>
    <cellStyle name="Обычный 249" xfId="279"/>
    <cellStyle name="Обычный 25" xfId="280"/>
    <cellStyle name="Обычный 250" xfId="281"/>
    <cellStyle name="Обычный 251" xfId="282"/>
    <cellStyle name="Обычный 252" xfId="283"/>
    <cellStyle name="Обычный 253" xfId="284"/>
    <cellStyle name="Обычный 254" xfId="285"/>
    <cellStyle name="Обычный 255" xfId="286"/>
    <cellStyle name="Обычный 256" xfId="287"/>
    <cellStyle name="Обычный 257" xfId="288"/>
    <cellStyle name="Обычный 258" xfId="289"/>
    <cellStyle name="Обычный 259" xfId="290"/>
    <cellStyle name="Обычный 26" xfId="291"/>
    <cellStyle name="Обычный 260" xfId="292"/>
    <cellStyle name="Обычный 261" xfId="293"/>
    <cellStyle name="Обычный 262" xfId="294"/>
    <cellStyle name="Обычный 263" xfId="295"/>
    <cellStyle name="Обычный 264" xfId="296"/>
    <cellStyle name="Обычный 265" xfId="297"/>
    <cellStyle name="Обычный 266" xfId="298"/>
    <cellStyle name="Обычный 267" xfId="299"/>
    <cellStyle name="Обычный 268" xfId="300"/>
    <cellStyle name="Обычный 269" xfId="301"/>
    <cellStyle name="Обычный 27" xfId="302"/>
    <cellStyle name="Обычный 270" xfId="303"/>
    <cellStyle name="Обычный 271" xfId="304"/>
    <cellStyle name="Обычный 272" xfId="305"/>
    <cellStyle name="Обычный 273" xfId="306"/>
    <cellStyle name="Обычный 274" xfId="307"/>
    <cellStyle name="Обычный 275" xfId="308"/>
    <cellStyle name="Обычный 276" xfId="309"/>
    <cellStyle name="Обычный 277" xfId="310"/>
    <cellStyle name="Обычный 278" xfId="311"/>
    <cellStyle name="Обычный 279" xfId="312"/>
    <cellStyle name="Обычный 28" xfId="313"/>
    <cellStyle name="Обычный 280" xfId="314"/>
    <cellStyle name="Обычный 281" xfId="315"/>
    <cellStyle name="Обычный 282" xfId="316"/>
    <cellStyle name="Обычный 283" xfId="317"/>
    <cellStyle name="Обычный 284" xfId="318"/>
    <cellStyle name="Обычный 285" xfId="319"/>
    <cellStyle name="Обычный 286" xfId="320"/>
    <cellStyle name="Обычный 287" xfId="321"/>
    <cellStyle name="Обычный 288" xfId="322"/>
    <cellStyle name="Обычный 289" xfId="323"/>
    <cellStyle name="Обычный 29" xfId="324"/>
    <cellStyle name="Обычный 290" xfId="325"/>
    <cellStyle name="Обычный 291" xfId="326"/>
    <cellStyle name="Обычный 292" xfId="327"/>
    <cellStyle name="Обычный 293" xfId="328"/>
    <cellStyle name="Обычный 294" xfId="329"/>
    <cellStyle name="Обычный 295" xfId="330"/>
    <cellStyle name="Обычный 296" xfId="331"/>
    <cellStyle name="Обычный 297" xfId="332"/>
    <cellStyle name="Обычный 298" xfId="333"/>
    <cellStyle name="Обычный 299" xfId="334"/>
    <cellStyle name="Обычный 3" xfId="335"/>
    <cellStyle name="Обычный 3 2" xfId="541"/>
    <cellStyle name="Обычный 30" xfId="336"/>
    <cellStyle name="Обычный 300" xfId="337"/>
    <cellStyle name="Обычный 301" xfId="338"/>
    <cellStyle name="Обычный 302" xfId="339"/>
    <cellStyle name="Обычный 303" xfId="340"/>
    <cellStyle name="Обычный 304" xfId="341"/>
    <cellStyle name="Обычный 305" xfId="342"/>
    <cellStyle name="Обычный 306" xfId="343"/>
    <cellStyle name="Обычный 307" xfId="344"/>
    <cellStyle name="Обычный 308" xfId="345"/>
    <cellStyle name="Обычный 309" xfId="346"/>
    <cellStyle name="Обычный 31" xfId="347"/>
    <cellStyle name="Обычный 310" xfId="348"/>
    <cellStyle name="Обычный 311" xfId="349"/>
    <cellStyle name="Обычный 312" xfId="350"/>
    <cellStyle name="Обычный 313" xfId="351"/>
    <cellStyle name="Обычный 314" xfId="352"/>
    <cellStyle name="Обычный 315" xfId="353"/>
    <cellStyle name="Обычный 316" xfId="354"/>
    <cellStyle name="Обычный 317" xfId="355"/>
    <cellStyle name="Обычный 318" xfId="356"/>
    <cellStyle name="Обычный 319" xfId="357"/>
    <cellStyle name="Обычный 32" xfId="358"/>
    <cellStyle name="Обычный 320" xfId="359"/>
    <cellStyle name="Обычный 321" xfId="360"/>
    <cellStyle name="Обычный 322" xfId="361"/>
    <cellStyle name="Обычный 323" xfId="362"/>
    <cellStyle name="Обычный 324" xfId="363"/>
    <cellStyle name="Обычный 325" xfId="364"/>
    <cellStyle name="Обычный 326" xfId="365"/>
    <cellStyle name="Обычный 327" xfId="366"/>
    <cellStyle name="Обычный 328" xfId="367"/>
    <cellStyle name="Обычный 329" xfId="368"/>
    <cellStyle name="Обычный 33" xfId="369"/>
    <cellStyle name="Обычный 330" xfId="370"/>
    <cellStyle name="Обычный 331" xfId="371"/>
    <cellStyle name="Обычный 332" xfId="372"/>
    <cellStyle name="Обычный 333" xfId="373"/>
    <cellStyle name="Обычный 334" xfId="374"/>
    <cellStyle name="Обычный 335" xfId="375"/>
    <cellStyle name="Обычный 336" xfId="376"/>
    <cellStyle name="Обычный 337" xfId="377"/>
    <cellStyle name="Обычный 338" xfId="378"/>
    <cellStyle name="Обычный 339" xfId="379"/>
    <cellStyle name="Обычный 34" xfId="380"/>
    <cellStyle name="Обычный 340" xfId="381"/>
    <cellStyle name="Обычный 341" xfId="382"/>
    <cellStyle name="Обычный 342" xfId="383"/>
    <cellStyle name="Обычный 343" xfId="384"/>
    <cellStyle name="Обычный 344" xfId="385"/>
    <cellStyle name="Обычный 345" xfId="386"/>
    <cellStyle name="Обычный 346" xfId="387"/>
    <cellStyle name="Обычный 347" xfId="388"/>
    <cellStyle name="Обычный 348" xfId="389"/>
    <cellStyle name="Обычный 349" xfId="390"/>
    <cellStyle name="Обычный 35" xfId="391"/>
    <cellStyle name="Обычный 350" xfId="392"/>
    <cellStyle name="Обычный 351" xfId="393"/>
    <cellStyle name="Обычный 352" xfId="394"/>
    <cellStyle name="Обычный 353" xfId="395"/>
    <cellStyle name="Обычный 354" xfId="396"/>
    <cellStyle name="Обычный 355" xfId="397"/>
    <cellStyle name="Обычный 356" xfId="398"/>
    <cellStyle name="Обычный 357" xfId="399"/>
    <cellStyle name="Обычный 358" xfId="400"/>
    <cellStyle name="Обычный 359" xfId="401"/>
    <cellStyle name="Обычный 36" xfId="402"/>
    <cellStyle name="Обычный 360" xfId="403"/>
    <cellStyle name="Обычный 361" xfId="404"/>
    <cellStyle name="Обычный 362" xfId="405"/>
    <cellStyle name="Обычный 363" xfId="406"/>
    <cellStyle name="Обычный 364" xfId="407"/>
    <cellStyle name="Обычный 365" xfId="408"/>
    <cellStyle name="Обычный 366" xfId="409"/>
    <cellStyle name="Обычный 367" xfId="410"/>
    <cellStyle name="Обычный 368" xfId="411"/>
    <cellStyle name="Обычный 369" xfId="412"/>
    <cellStyle name="Обычный 37" xfId="413"/>
    <cellStyle name="Обычный 370" xfId="414"/>
    <cellStyle name="Обычный 371" xfId="415"/>
    <cellStyle name="Обычный 372" xfId="416"/>
    <cellStyle name="Обычный 373" xfId="417"/>
    <cellStyle name="Обычный 374" xfId="418"/>
    <cellStyle name="Обычный 375" xfId="419"/>
    <cellStyle name="Обычный 376" xfId="420"/>
    <cellStyle name="Обычный 377" xfId="421"/>
    <cellStyle name="Обычный 378" xfId="422"/>
    <cellStyle name="Обычный 379" xfId="44"/>
    <cellStyle name="Обычный 38" xfId="423"/>
    <cellStyle name="Обычный 39" xfId="424"/>
    <cellStyle name="Обычный 4" xfId="425"/>
    <cellStyle name="Обычный 4 2" xfId="542"/>
    <cellStyle name="Обычный 40" xfId="426"/>
    <cellStyle name="Обычный 41" xfId="427"/>
    <cellStyle name="Обычный 42" xfId="428"/>
    <cellStyle name="Обычный 43" xfId="429"/>
    <cellStyle name="Обычный 44" xfId="430"/>
    <cellStyle name="Обычный 45" xfId="431"/>
    <cellStyle name="Обычный 46" xfId="432"/>
    <cellStyle name="Обычный 47" xfId="433"/>
    <cellStyle name="Обычный 48" xfId="434"/>
    <cellStyle name="Обычный 49" xfId="435"/>
    <cellStyle name="Обычный 5" xfId="436"/>
    <cellStyle name="Обычный 50" xfId="437"/>
    <cellStyle name="Обычный 51" xfId="438"/>
    <cellStyle name="Обычный 52" xfId="439"/>
    <cellStyle name="Обычный 53" xfId="440"/>
    <cellStyle name="Обычный 54" xfId="441"/>
    <cellStyle name="Обычный 55" xfId="442"/>
    <cellStyle name="Обычный 56" xfId="443"/>
    <cellStyle name="Обычный 57" xfId="444"/>
    <cellStyle name="Обычный 58" xfId="445"/>
    <cellStyle name="Обычный 59" xfId="446"/>
    <cellStyle name="Обычный 6" xfId="447"/>
    <cellStyle name="Обычный 60" xfId="448"/>
    <cellStyle name="Обычный 61" xfId="449"/>
    <cellStyle name="Обычный 62" xfId="450"/>
    <cellStyle name="Обычный 63" xfId="451"/>
    <cellStyle name="Обычный 64" xfId="452"/>
    <cellStyle name="Обычный 65" xfId="453"/>
    <cellStyle name="Обычный 66" xfId="454"/>
    <cellStyle name="Обычный 67" xfId="455"/>
    <cellStyle name="Обычный 68" xfId="456"/>
    <cellStyle name="Обычный 69" xfId="457"/>
    <cellStyle name="Обычный 7" xfId="458"/>
    <cellStyle name="Обычный 70" xfId="459"/>
    <cellStyle name="Обычный 71" xfId="460"/>
    <cellStyle name="Обычный 72" xfId="461"/>
    <cellStyle name="Обычный 73" xfId="462"/>
    <cellStyle name="Обычный 74" xfId="463"/>
    <cellStyle name="Обычный 75" xfId="464"/>
    <cellStyle name="Обычный 76" xfId="465"/>
    <cellStyle name="Обычный 77" xfId="466"/>
    <cellStyle name="Обычный 78" xfId="467"/>
    <cellStyle name="Обычный 79" xfId="468"/>
    <cellStyle name="Обычный 8" xfId="469"/>
    <cellStyle name="Обычный 80" xfId="470"/>
    <cellStyle name="Обычный 81" xfId="471"/>
    <cellStyle name="Обычный 82" xfId="472"/>
    <cellStyle name="Обычный 83" xfId="473"/>
    <cellStyle name="Обычный 84" xfId="474"/>
    <cellStyle name="Обычный 85" xfId="475"/>
    <cellStyle name="Обычный 86" xfId="476"/>
    <cellStyle name="Обычный 87" xfId="477"/>
    <cellStyle name="Обычный 88" xfId="478"/>
    <cellStyle name="Обычный 89" xfId="479"/>
    <cellStyle name="Обычный 9" xfId="480"/>
    <cellStyle name="Обычный 90" xfId="481"/>
    <cellStyle name="Обычный 91" xfId="482"/>
    <cellStyle name="Обычный 92" xfId="483"/>
    <cellStyle name="Обычный 93" xfId="484"/>
    <cellStyle name="Обычный 94" xfId="485"/>
    <cellStyle name="Обычный 95" xfId="486"/>
    <cellStyle name="Обычный 96" xfId="487"/>
    <cellStyle name="Обычный 97" xfId="488"/>
    <cellStyle name="Обычный 98" xfId="489"/>
    <cellStyle name="Обычный 99" xfId="490"/>
    <cellStyle name="Обычный_method_2_1" xfId="1"/>
    <cellStyle name="Плохой" xfId="10" builtinId="27" customBuiltin="1"/>
    <cellStyle name="Плохой 2" xfId="491"/>
    <cellStyle name="Пояснение" xfId="18" builtinId="53" customBuiltin="1"/>
    <cellStyle name="Пояснение 2" xfId="492"/>
    <cellStyle name="Примечание 2" xfId="493"/>
    <cellStyle name="Примечание 2 2" xfId="511"/>
    <cellStyle name="Примечание 2 2 2" xfId="539"/>
    <cellStyle name="Примечание 2 3" xfId="525"/>
    <cellStyle name="Примечание 3" xfId="494"/>
    <cellStyle name="Связанная ячейка" xfId="15" builtinId="24" customBuiltin="1"/>
    <cellStyle name="Связанная ячейка 2" xfId="495"/>
    <cellStyle name="Текст предупреждения" xfId="17" builtinId="11" customBuiltin="1"/>
    <cellStyle name="Текст предупреждения 2" xfId="496"/>
    <cellStyle name="Финансовый [0]" xfId="3" builtinId="6"/>
    <cellStyle name="Хороший" xfId="9" builtinId="26" customBuiltin="1"/>
    <cellStyle name="Хороший 2" xfId="4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0</xdr:colOff>
      <xdr:row>13</xdr:row>
      <xdr:rowOff>0</xdr:rowOff>
    </xdr:from>
    <xdr:to>
      <xdr:col>45</xdr:col>
      <xdr:colOff>76200</xdr:colOff>
      <xdr:row>14</xdr:row>
      <xdr:rowOff>4482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05125" y="317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13</xdr:row>
      <xdr:rowOff>0</xdr:rowOff>
    </xdr:from>
    <xdr:to>
      <xdr:col>46</xdr:col>
      <xdr:colOff>76200</xdr:colOff>
      <xdr:row>14</xdr:row>
      <xdr:rowOff>4482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3998647" y="4975412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46</xdr:col>
      <xdr:colOff>0</xdr:colOff>
      <xdr:row>13</xdr:row>
      <xdr:rowOff>0</xdr:rowOff>
    </xdr:from>
    <xdr:to>
      <xdr:col>46</xdr:col>
      <xdr:colOff>76200</xdr:colOff>
      <xdr:row>14</xdr:row>
      <xdr:rowOff>4482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3998647" y="4975412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45</xdr:col>
      <xdr:colOff>0</xdr:colOff>
      <xdr:row>12</xdr:row>
      <xdr:rowOff>0</xdr:rowOff>
    </xdr:from>
    <xdr:ext cx="76200" cy="201705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5451059" y="4455459"/>
          <a:ext cx="76200" cy="201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46</xdr:col>
      <xdr:colOff>0</xdr:colOff>
      <xdr:row>13</xdr:row>
      <xdr:rowOff>0</xdr:rowOff>
    </xdr:from>
    <xdr:to>
      <xdr:col>46</xdr:col>
      <xdr:colOff>76200</xdr:colOff>
      <xdr:row>14</xdr:row>
      <xdr:rowOff>5763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9212520" y="4739640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46</xdr:col>
      <xdr:colOff>0</xdr:colOff>
      <xdr:row>13</xdr:row>
      <xdr:rowOff>0</xdr:rowOff>
    </xdr:from>
    <xdr:to>
      <xdr:col>46</xdr:col>
      <xdr:colOff>76200</xdr:colOff>
      <xdr:row>14</xdr:row>
      <xdr:rowOff>5763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39212520" y="4739640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50</xdr:col>
      <xdr:colOff>0</xdr:colOff>
      <xdr:row>13</xdr:row>
      <xdr:rowOff>0</xdr:rowOff>
    </xdr:from>
    <xdr:to>
      <xdr:col>50</xdr:col>
      <xdr:colOff>76200</xdr:colOff>
      <xdr:row>14</xdr:row>
      <xdr:rowOff>4082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857500" y="473964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50</xdr:col>
      <xdr:colOff>0</xdr:colOff>
      <xdr:row>13</xdr:row>
      <xdr:rowOff>0</xdr:rowOff>
    </xdr:from>
    <xdr:to>
      <xdr:col>50</xdr:col>
      <xdr:colOff>76200</xdr:colOff>
      <xdr:row>14</xdr:row>
      <xdr:rowOff>5763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857500" y="4739640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50</xdr:col>
      <xdr:colOff>0</xdr:colOff>
      <xdr:row>13</xdr:row>
      <xdr:rowOff>0</xdr:rowOff>
    </xdr:from>
    <xdr:to>
      <xdr:col>50</xdr:col>
      <xdr:colOff>76200</xdr:colOff>
      <xdr:row>14</xdr:row>
      <xdr:rowOff>5763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857500" y="4739640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50</xdr:col>
      <xdr:colOff>0</xdr:colOff>
      <xdr:row>12</xdr:row>
      <xdr:rowOff>0</xdr:rowOff>
    </xdr:from>
    <xdr:to>
      <xdr:col>50</xdr:col>
      <xdr:colOff>76200</xdr:colOff>
      <xdr:row>13</xdr:row>
      <xdr:rowOff>5762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857500" y="4541520"/>
          <a:ext cx="76200" cy="201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50</xdr:col>
      <xdr:colOff>0</xdr:colOff>
      <xdr:row>13</xdr:row>
      <xdr:rowOff>0</xdr:rowOff>
    </xdr:from>
    <xdr:to>
      <xdr:col>50</xdr:col>
      <xdr:colOff>76200</xdr:colOff>
      <xdr:row>14</xdr:row>
      <xdr:rowOff>5763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857500" y="4739640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  <xdr:twoCellAnchor editAs="oneCell">
    <xdr:from>
      <xdr:col>50</xdr:col>
      <xdr:colOff>0</xdr:colOff>
      <xdr:row>13</xdr:row>
      <xdr:rowOff>0</xdr:rowOff>
    </xdr:from>
    <xdr:to>
      <xdr:col>50</xdr:col>
      <xdr:colOff>76200</xdr:colOff>
      <xdr:row>14</xdr:row>
      <xdr:rowOff>5763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857500" y="4739640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BE44"/>
  <sheetViews>
    <sheetView tabSelected="1" view="pageBreakPreview" zoomScale="70" zoomScaleNormal="85" zoomScaleSheetLayoutView="70" workbookViewId="0">
      <pane xSplit="3" topLeftCell="AA1" activePane="topRight" state="frozenSplit"/>
      <selection activeCell="U49" sqref="U49"/>
      <selection pane="topRight" activeCell="AV44" sqref="AV44"/>
    </sheetView>
  </sheetViews>
  <sheetFormatPr defaultColWidth="8.77734375" defaultRowHeight="13.2" x14ac:dyDescent="0.25"/>
  <cols>
    <col min="1" max="1" width="5.109375" style="1" customWidth="1"/>
    <col min="2" max="2" width="36.5546875" style="1" customWidth="1"/>
    <col min="3" max="3" width="12.44140625" style="1" customWidth="1"/>
    <col min="4" max="4" width="15.5546875" style="1" customWidth="1"/>
    <col min="5" max="5" width="14.109375" style="1" customWidth="1"/>
    <col min="6" max="6" width="8.6640625" style="1" customWidth="1"/>
    <col min="7" max="7" width="15.44140625" style="1" customWidth="1"/>
    <col min="8" max="8" width="15.6640625" style="1" customWidth="1"/>
    <col min="9" max="9" width="15.88671875" style="1" customWidth="1"/>
    <col min="10" max="10" width="13.5546875" style="1" customWidth="1"/>
    <col min="11" max="11" width="13.33203125" style="1" customWidth="1"/>
    <col min="12" max="12" width="12.88671875" style="1" customWidth="1"/>
    <col min="13" max="13" width="12.5546875" style="1" customWidth="1"/>
    <col min="14" max="14" width="12.109375" style="1" customWidth="1"/>
    <col min="15" max="15" width="11.77734375" style="1" customWidth="1"/>
    <col min="16" max="16" width="12.6640625" style="1" customWidth="1"/>
    <col min="17" max="17" width="12.44140625" style="1" customWidth="1"/>
    <col min="18" max="18" width="12.33203125" style="1" customWidth="1"/>
    <col min="19" max="19" width="12.77734375" style="1" customWidth="1"/>
    <col min="20" max="20" width="12.5546875" style="1" customWidth="1"/>
    <col min="21" max="21" width="12" style="1" customWidth="1"/>
    <col min="22" max="22" width="11.77734375" style="1" customWidth="1"/>
    <col min="23" max="23" width="11.109375" style="1" customWidth="1"/>
    <col min="24" max="27" width="10.77734375" style="1" customWidth="1"/>
    <col min="28" max="28" width="9.5546875" style="1" customWidth="1"/>
    <col min="29" max="29" width="9.21875" style="1" customWidth="1"/>
    <col min="30" max="30" width="9.44140625" style="1" customWidth="1"/>
    <col min="31" max="36" width="12" style="1" customWidth="1"/>
    <col min="37" max="37" width="10.77734375" style="1" customWidth="1"/>
    <col min="38" max="39" width="12" style="1" customWidth="1"/>
    <col min="40" max="42" width="11" style="1" customWidth="1"/>
    <col min="43" max="45" width="10.5546875" style="1" customWidth="1"/>
    <col min="46" max="46" width="14" style="1" customWidth="1"/>
    <col min="47" max="47" width="21.33203125" style="13" customWidth="1"/>
    <col min="48" max="50" width="10.44140625" style="1" customWidth="1"/>
    <col min="51" max="53" width="15" style="1" customWidth="1"/>
    <col min="54" max="55" width="14.109375" style="1" hidden="1" customWidth="1"/>
    <col min="56" max="56" width="14.109375" style="1" customWidth="1"/>
    <col min="57" max="16384" width="8.77734375" style="1"/>
  </cols>
  <sheetData>
    <row r="1" spans="1:57" ht="24" customHeight="1" x14ac:dyDescent="0.25">
      <c r="A1" s="36" t="s">
        <v>59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</row>
    <row r="2" spans="1:57" ht="17.399999999999999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</row>
    <row r="3" spans="1:57" s="9" customFormat="1" ht="15.6" x14ac:dyDescent="0.3">
      <c r="A3" s="2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7"/>
      <c r="AF3" s="7"/>
      <c r="AG3" s="7"/>
      <c r="AH3" s="6"/>
      <c r="AI3" s="6"/>
      <c r="AJ3" s="6"/>
      <c r="AK3" s="6"/>
      <c r="AL3" s="6"/>
      <c r="AM3" s="6"/>
      <c r="AN3" s="6"/>
      <c r="AO3" s="6"/>
      <c r="AP3" s="6"/>
      <c r="AQ3" s="5"/>
      <c r="AR3" s="5"/>
      <c r="AS3" s="5"/>
      <c r="AT3" s="5"/>
      <c r="AU3" s="8"/>
      <c r="AV3" s="5"/>
      <c r="AW3" s="5"/>
      <c r="AX3" s="5"/>
      <c r="AY3" s="5"/>
      <c r="AZ3" s="5"/>
    </row>
    <row r="4" spans="1:57" ht="117.3" customHeight="1" x14ac:dyDescent="0.25">
      <c r="A4" s="35" t="s">
        <v>0</v>
      </c>
      <c r="B4" s="35" t="s">
        <v>1</v>
      </c>
      <c r="C4" s="35" t="s">
        <v>60</v>
      </c>
      <c r="D4" s="35" t="s">
        <v>10</v>
      </c>
      <c r="E4" s="35"/>
      <c r="F4" s="35"/>
      <c r="G4" s="35"/>
      <c r="H4" s="35"/>
      <c r="I4" s="35"/>
      <c r="J4" s="35" t="s">
        <v>8</v>
      </c>
      <c r="K4" s="35"/>
      <c r="L4" s="35"/>
      <c r="M4" s="35" t="s">
        <v>9</v>
      </c>
      <c r="N4" s="35"/>
      <c r="O4" s="35"/>
      <c r="P4" s="35" t="s">
        <v>16</v>
      </c>
      <c r="Q4" s="35"/>
      <c r="R4" s="35"/>
      <c r="S4" s="35" t="s">
        <v>11</v>
      </c>
      <c r="T4" s="35"/>
      <c r="U4" s="35"/>
      <c r="V4" s="35" t="s">
        <v>13</v>
      </c>
      <c r="W4" s="35"/>
      <c r="X4" s="35"/>
      <c r="Y4" s="35" t="s">
        <v>12</v>
      </c>
      <c r="Z4" s="35"/>
      <c r="AA4" s="35"/>
      <c r="AB4" s="35" t="s">
        <v>2</v>
      </c>
      <c r="AC4" s="35"/>
      <c r="AD4" s="35"/>
      <c r="AE4" s="35" t="s">
        <v>14</v>
      </c>
      <c r="AF4" s="35"/>
      <c r="AG4" s="35"/>
      <c r="AH4" s="35" t="s">
        <v>17</v>
      </c>
      <c r="AI4" s="35"/>
      <c r="AJ4" s="35"/>
      <c r="AK4" s="35" t="s">
        <v>70</v>
      </c>
      <c r="AL4" s="35"/>
      <c r="AM4" s="35"/>
      <c r="AN4" s="35" t="s">
        <v>71</v>
      </c>
      <c r="AO4" s="35"/>
      <c r="AP4" s="35"/>
      <c r="AQ4" s="35" t="s">
        <v>18</v>
      </c>
      <c r="AR4" s="35"/>
      <c r="AS4" s="35"/>
      <c r="AT4" s="16" t="s">
        <v>15</v>
      </c>
      <c r="AU4" s="16" t="s">
        <v>50</v>
      </c>
      <c r="AV4" s="35" t="s">
        <v>3</v>
      </c>
      <c r="AW4" s="35"/>
      <c r="AX4" s="35"/>
      <c r="AY4" s="35" t="s">
        <v>4</v>
      </c>
      <c r="AZ4" s="35"/>
      <c r="BA4" s="35"/>
    </row>
    <row r="5" spans="1:57" s="18" customFormat="1" ht="67.5" customHeight="1" x14ac:dyDescent="0.25">
      <c r="A5" s="35"/>
      <c r="B5" s="35"/>
      <c r="C5" s="35"/>
      <c r="D5" s="28" t="s">
        <v>61</v>
      </c>
      <c r="E5" s="28" t="s">
        <v>62</v>
      </c>
      <c r="F5" s="28" t="s">
        <v>63</v>
      </c>
      <c r="G5" s="28" t="s">
        <v>51</v>
      </c>
      <c r="H5" s="28" t="s">
        <v>55</v>
      </c>
      <c r="I5" s="28" t="s">
        <v>64</v>
      </c>
      <c r="J5" s="28" t="s">
        <v>52</v>
      </c>
      <c r="K5" s="28" t="s">
        <v>56</v>
      </c>
      <c r="L5" s="28" t="s">
        <v>65</v>
      </c>
      <c r="M5" s="28" t="s">
        <v>53</v>
      </c>
      <c r="N5" s="28" t="s">
        <v>57</v>
      </c>
      <c r="O5" s="28" t="s">
        <v>66</v>
      </c>
      <c r="P5" s="24" t="s">
        <v>54</v>
      </c>
      <c r="Q5" s="24" t="s">
        <v>58</v>
      </c>
      <c r="R5" s="16" t="s">
        <v>67</v>
      </c>
      <c r="S5" s="31" t="s">
        <v>54</v>
      </c>
      <c r="T5" s="31" t="s">
        <v>58</v>
      </c>
      <c r="U5" s="31" t="s">
        <v>67</v>
      </c>
      <c r="V5" s="31" t="s">
        <v>54</v>
      </c>
      <c r="W5" s="31" t="s">
        <v>58</v>
      </c>
      <c r="X5" s="31" t="s">
        <v>67</v>
      </c>
      <c r="Y5" s="31" t="s">
        <v>54</v>
      </c>
      <c r="Z5" s="31" t="s">
        <v>58</v>
      </c>
      <c r="AA5" s="31" t="s">
        <v>67</v>
      </c>
      <c r="AB5" s="31" t="s">
        <v>54</v>
      </c>
      <c r="AC5" s="31" t="s">
        <v>58</v>
      </c>
      <c r="AD5" s="31" t="s">
        <v>67</v>
      </c>
      <c r="AE5" s="31" t="s">
        <v>54</v>
      </c>
      <c r="AF5" s="31" t="s">
        <v>58</v>
      </c>
      <c r="AG5" s="31" t="s">
        <v>67</v>
      </c>
      <c r="AH5" s="31" t="s">
        <v>54</v>
      </c>
      <c r="AI5" s="31" t="s">
        <v>58</v>
      </c>
      <c r="AJ5" s="31" t="s">
        <v>67</v>
      </c>
      <c r="AK5" s="31" t="s">
        <v>54</v>
      </c>
      <c r="AL5" s="31" t="s">
        <v>58</v>
      </c>
      <c r="AM5" s="31" t="s">
        <v>67</v>
      </c>
      <c r="AN5" s="31" t="s">
        <v>54</v>
      </c>
      <c r="AO5" s="31" t="s">
        <v>58</v>
      </c>
      <c r="AP5" s="31" t="s">
        <v>67</v>
      </c>
      <c r="AQ5" s="31" t="s">
        <v>54</v>
      </c>
      <c r="AR5" s="31" t="s">
        <v>58</v>
      </c>
      <c r="AS5" s="31" t="s">
        <v>67</v>
      </c>
      <c r="AT5" s="17" t="s">
        <v>68</v>
      </c>
      <c r="AU5" s="17" t="s">
        <v>69</v>
      </c>
      <c r="AV5" s="31" t="s">
        <v>54</v>
      </c>
      <c r="AW5" s="31" t="s">
        <v>58</v>
      </c>
      <c r="AX5" s="31" t="s">
        <v>67</v>
      </c>
      <c r="AY5" s="31" t="s">
        <v>54</v>
      </c>
      <c r="AZ5" s="31" t="s">
        <v>58</v>
      </c>
      <c r="BA5" s="31" t="s">
        <v>67</v>
      </c>
    </row>
    <row r="6" spans="1:57" s="10" customFormat="1" ht="23.25" customHeight="1" x14ac:dyDescent="0.25">
      <c r="A6" s="38" t="s">
        <v>5</v>
      </c>
      <c r="B6" s="38"/>
      <c r="C6" s="15">
        <v>1</v>
      </c>
      <c r="D6" s="28">
        <v>2</v>
      </c>
      <c r="E6" s="28">
        <v>3</v>
      </c>
      <c r="F6" s="28">
        <v>4</v>
      </c>
      <c r="G6" s="28">
        <v>5</v>
      </c>
      <c r="H6" s="28">
        <v>6</v>
      </c>
      <c r="I6" s="28">
        <v>7</v>
      </c>
      <c r="J6" s="28">
        <v>8</v>
      </c>
      <c r="K6" s="28">
        <v>9</v>
      </c>
      <c r="L6" s="28">
        <v>10</v>
      </c>
      <c r="M6" s="28">
        <v>11</v>
      </c>
      <c r="N6" s="28">
        <v>12</v>
      </c>
      <c r="O6" s="28">
        <v>13</v>
      </c>
      <c r="P6" s="16">
        <f t="shared" ref="P6:BA6" si="0">O6+1</f>
        <v>14</v>
      </c>
      <c r="Q6" s="16">
        <f t="shared" si="0"/>
        <v>15</v>
      </c>
      <c r="R6" s="16">
        <f t="shared" si="0"/>
        <v>16</v>
      </c>
      <c r="S6" s="16">
        <f t="shared" si="0"/>
        <v>17</v>
      </c>
      <c r="T6" s="16">
        <f t="shared" si="0"/>
        <v>18</v>
      </c>
      <c r="U6" s="16">
        <f t="shared" si="0"/>
        <v>19</v>
      </c>
      <c r="V6" s="16">
        <f t="shared" si="0"/>
        <v>20</v>
      </c>
      <c r="W6" s="16">
        <f t="shared" si="0"/>
        <v>21</v>
      </c>
      <c r="X6" s="16">
        <f t="shared" si="0"/>
        <v>22</v>
      </c>
      <c r="Y6" s="16">
        <f t="shared" si="0"/>
        <v>23</v>
      </c>
      <c r="Z6" s="16">
        <f t="shared" si="0"/>
        <v>24</v>
      </c>
      <c r="AA6" s="16">
        <f t="shared" si="0"/>
        <v>25</v>
      </c>
      <c r="AB6" s="16">
        <f t="shared" si="0"/>
        <v>26</v>
      </c>
      <c r="AC6" s="16">
        <f t="shared" si="0"/>
        <v>27</v>
      </c>
      <c r="AD6" s="16">
        <f t="shared" si="0"/>
        <v>28</v>
      </c>
      <c r="AE6" s="16">
        <f t="shared" si="0"/>
        <v>29</v>
      </c>
      <c r="AF6" s="16">
        <f t="shared" si="0"/>
        <v>30</v>
      </c>
      <c r="AG6" s="16">
        <f t="shared" si="0"/>
        <v>31</v>
      </c>
      <c r="AH6" s="16">
        <f t="shared" si="0"/>
        <v>32</v>
      </c>
      <c r="AI6" s="16">
        <f t="shared" si="0"/>
        <v>33</v>
      </c>
      <c r="AJ6" s="16">
        <f t="shared" si="0"/>
        <v>34</v>
      </c>
      <c r="AK6" s="16">
        <f t="shared" si="0"/>
        <v>35</v>
      </c>
      <c r="AL6" s="16">
        <f t="shared" si="0"/>
        <v>36</v>
      </c>
      <c r="AM6" s="16">
        <f t="shared" si="0"/>
        <v>37</v>
      </c>
      <c r="AN6" s="16">
        <f t="shared" si="0"/>
        <v>38</v>
      </c>
      <c r="AO6" s="16">
        <f t="shared" si="0"/>
        <v>39</v>
      </c>
      <c r="AP6" s="16">
        <f t="shared" si="0"/>
        <v>40</v>
      </c>
      <c r="AQ6" s="16">
        <f t="shared" si="0"/>
        <v>41</v>
      </c>
      <c r="AR6" s="16">
        <f t="shared" si="0"/>
        <v>42</v>
      </c>
      <c r="AS6" s="16">
        <f t="shared" si="0"/>
        <v>43</v>
      </c>
      <c r="AT6" s="16">
        <f t="shared" si="0"/>
        <v>44</v>
      </c>
      <c r="AU6" s="16">
        <f t="shared" si="0"/>
        <v>45</v>
      </c>
      <c r="AV6" s="16">
        <v>46</v>
      </c>
      <c r="AW6" s="16">
        <v>47</v>
      </c>
      <c r="AX6" s="16">
        <v>48</v>
      </c>
      <c r="AY6" s="16">
        <f t="shared" si="0"/>
        <v>49</v>
      </c>
      <c r="AZ6" s="16">
        <f t="shared" si="0"/>
        <v>50</v>
      </c>
      <c r="BA6" s="16">
        <f t="shared" si="0"/>
        <v>51</v>
      </c>
    </row>
    <row r="7" spans="1:57" s="21" customFormat="1" ht="15.6" x14ac:dyDescent="0.3">
      <c r="A7" s="19">
        <v>1</v>
      </c>
      <c r="B7" s="33" t="s">
        <v>19</v>
      </c>
      <c r="C7" s="32">
        <v>391769</v>
      </c>
      <c r="D7" s="32">
        <v>90078000</v>
      </c>
      <c r="E7" s="32">
        <v>14429927</v>
      </c>
      <c r="F7" s="29">
        <v>16.02</v>
      </c>
      <c r="G7" s="32">
        <v>97735000</v>
      </c>
      <c r="H7" s="32">
        <v>105554000</v>
      </c>
      <c r="I7" s="32">
        <v>113998000</v>
      </c>
      <c r="J7" s="32">
        <v>4568</v>
      </c>
      <c r="K7" s="32">
        <v>4860</v>
      </c>
      <c r="L7" s="32">
        <v>5166</v>
      </c>
      <c r="M7" s="32">
        <v>163194</v>
      </c>
      <c r="N7" s="32">
        <v>173465</v>
      </c>
      <c r="O7" s="32">
        <v>184920</v>
      </c>
      <c r="P7" s="32">
        <v>21768</v>
      </c>
      <c r="Q7" s="32">
        <v>21768</v>
      </c>
      <c r="R7" s="32">
        <v>21768</v>
      </c>
      <c r="S7" s="32">
        <v>57257</v>
      </c>
      <c r="T7" s="32">
        <v>58530</v>
      </c>
      <c r="U7" s="32">
        <v>59347</v>
      </c>
      <c r="V7" s="32">
        <v>13393</v>
      </c>
      <c r="W7" s="32">
        <v>14231</v>
      </c>
      <c r="X7" s="32">
        <v>14421</v>
      </c>
      <c r="Y7" s="32">
        <v>1522</v>
      </c>
      <c r="Z7" s="32">
        <v>1522</v>
      </c>
      <c r="AA7" s="32">
        <v>1522</v>
      </c>
      <c r="AB7" s="32">
        <v>7</v>
      </c>
      <c r="AC7" s="32">
        <v>7</v>
      </c>
      <c r="AD7" s="32">
        <v>7</v>
      </c>
      <c r="AE7" s="29">
        <v>1188.75</v>
      </c>
      <c r="AF7" s="29">
        <v>1238.55</v>
      </c>
      <c r="AG7" s="29">
        <v>1238.55</v>
      </c>
      <c r="AH7" s="32">
        <v>5349</v>
      </c>
      <c r="AI7" s="32">
        <v>5444</v>
      </c>
      <c r="AJ7" s="32">
        <v>5444</v>
      </c>
      <c r="AK7" s="32"/>
      <c r="AL7" s="32"/>
      <c r="AM7" s="32"/>
      <c r="AN7" s="32">
        <v>7536</v>
      </c>
      <c r="AO7" s="32">
        <v>7546</v>
      </c>
      <c r="AP7" s="32">
        <v>7551</v>
      </c>
      <c r="AQ7" s="32">
        <v>7920</v>
      </c>
      <c r="AR7" s="32">
        <v>7920</v>
      </c>
      <c r="AS7" s="32">
        <v>7920</v>
      </c>
      <c r="AT7" s="32">
        <v>253</v>
      </c>
      <c r="AU7" s="32"/>
      <c r="AV7" s="32">
        <v>78</v>
      </c>
      <c r="AW7" s="32">
        <v>78</v>
      </c>
      <c r="AX7" s="32">
        <v>78</v>
      </c>
      <c r="AY7" s="29">
        <v>20945.900000000001</v>
      </c>
      <c r="AZ7" s="29">
        <v>20929.099999999999</v>
      </c>
      <c r="BA7" s="29">
        <v>21013.599999999999</v>
      </c>
      <c r="BB7" s="20">
        <v>17505.099999999999</v>
      </c>
      <c r="BC7" s="20">
        <f>AY7-BB7</f>
        <v>3440.8000000000029</v>
      </c>
      <c r="BD7" s="20"/>
      <c r="BE7" s="20"/>
    </row>
    <row r="8" spans="1:57" s="21" customFormat="1" ht="15.6" x14ac:dyDescent="0.3">
      <c r="A8" s="19">
        <f>A7+1</f>
        <v>2</v>
      </c>
      <c r="B8" s="33" t="s">
        <v>20</v>
      </c>
      <c r="C8" s="32">
        <v>69556</v>
      </c>
      <c r="D8" s="32">
        <v>7098000</v>
      </c>
      <c r="E8" s="32">
        <v>977489</v>
      </c>
      <c r="F8" s="29">
        <v>13.77</v>
      </c>
      <c r="G8" s="32">
        <v>7701000</v>
      </c>
      <c r="H8" s="32">
        <v>8317000</v>
      </c>
      <c r="I8" s="32">
        <v>8983000</v>
      </c>
      <c r="J8" s="32">
        <v>1629</v>
      </c>
      <c r="K8" s="32">
        <v>1733</v>
      </c>
      <c r="L8" s="32">
        <v>1842</v>
      </c>
      <c r="M8" s="32">
        <v>22051</v>
      </c>
      <c r="N8" s="32">
        <v>23441</v>
      </c>
      <c r="O8" s="32">
        <v>24988</v>
      </c>
      <c r="P8" s="32">
        <v>2568</v>
      </c>
      <c r="Q8" s="32">
        <v>2615</v>
      </c>
      <c r="R8" s="32">
        <v>2660</v>
      </c>
      <c r="S8" s="32">
        <v>7255</v>
      </c>
      <c r="T8" s="32">
        <v>7300</v>
      </c>
      <c r="U8" s="32">
        <v>7350</v>
      </c>
      <c r="V8" s="32">
        <v>3410</v>
      </c>
      <c r="W8" s="32">
        <v>3430</v>
      </c>
      <c r="X8" s="32">
        <v>3450</v>
      </c>
      <c r="Y8" s="32">
        <v>132</v>
      </c>
      <c r="Z8" s="32">
        <v>135</v>
      </c>
      <c r="AA8" s="32">
        <v>140</v>
      </c>
      <c r="AB8" s="32">
        <v>7</v>
      </c>
      <c r="AC8" s="32">
        <v>7</v>
      </c>
      <c r="AD8" s="32">
        <v>7</v>
      </c>
      <c r="AE8" s="29">
        <v>135</v>
      </c>
      <c r="AF8" s="29">
        <v>135</v>
      </c>
      <c r="AG8" s="29">
        <v>135</v>
      </c>
      <c r="AH8" s="32">
        <v>680</v>
      </c>
      <c r="AI8" s="32">
        <v>680</v>
      </c>
      <c r="AJ8" s="32">
        <v>680</v>
      </c>
      <c r="AK8" s="32">
        <v>1210</v>
      </c>
      <c r="AL8" s="32">
        <v>1210</v>
      </c>
      <c r="AM8" s="32">
        <v>1210</v>
      </c>
      <c r="AN8" s="32">
        <v>1280</v>
      </c>
      <c r="AO8" s="32">
        <v>1280</v>
      </c>
      <c r="AP8" s="32">
        <v>1280</v>
      </c>
      <c r="AQ8" s="32">
        <v>570</v>
      </c>
      <c r="AR8" s="32">
        <v>570</v>
      </c>
      <c r="AS8" s="32">
        <v>570</v>
      </c>
      <c r="AT8" s="32">
        <v>57</v>
      </c>
      <c r="AU8" s="32"/>
      <c r="AV8" s="32">
        <v>14</v>
      </c>
      <c r="AW8" s="32">
        <v>14</v>
      </c>
      <c r="AX8" s="32">
        <v>14</v>
      </c>
      <c r="AY8" s="29">
        <v>2301.1</v>
      </c>
      <c r="AZ8" s="29">
        <v>2301.1</v>
      </c>
      <c r="BA8" s="29">
        <v>2301.1</v>
      </c>
      <c r="BB8" s="20">
        <v>2386.4</v>
      </c>
      <c r="BC8" s="20">
        <f t="shared" ref="BC8:BC37" si="1">AY8-BB8</f>
        <v>-85.300000000000182</v>
      </c>
      <c r="BD8" s="20"/>
      <c r="BE8" s="20"/>
    </row>
    <row r="9" spans="1:57" s="21" customFormat="1" ht="15.6" x14ac:dyDescent="0.3">
      <c r="A9" s="19">
        <f t="shared" ref="A9:A37" si="2">A8+1</f>
        <v>3</v>
      </c>
      <c r="B9" s="33" t="s">
        <v>21</v>
      </c>
      <c r="C9" s="32">
        <v>48937</v>
      </c>
      <c r="D9" s="32">
        <v>3740000</v>
      </c>
      <c r="E9" s="32">
        <v>519755</v>
      </c>
      <c r="F9" s="29">
        <v>13.9</v>
      </c>
      <c r="G9" s="32">
        <v>4058000</v>
      </c>
      <c r="H9" s="32">
        <v>4384000</v>
      </c>
      <c r="I9" s="32">
        <v>4735000</v>
      </c>
      <c r="J9" s="32">
        <v>12939</v>
      </c>
      <c r="K9" s="32">
        <v>13767</v>
      </c>
      <c r="L9" s="32">
        <v>14634</v>
      </c>
      <c r="M9" s="32">
        <v>7985</v>
      </c>
      <c r="N9" s="32">
        <v>8488</v>
      </c>
      <c r="O9" s="32">
        <v>9048</v>
      </c>
      <c r="P9" s="32">
        <v>1691</v>
      </c>
      <c r="Q9" s="32">
        <v>1691</v>
      </c>
      <c r="R9" s="32">
        <v>1691</v>
      </c>
      <c r="S9" s="32">
        <v>5210</v>
      </c>
      <c r="T9" s="32">
        <v>5210</v>
      </c>
      <c r="U9" s="32">
        <v>5210</v>
      </c>
      <c r="V9" s="32">
        <v>2922</v>
      </c>
      <c r="W9" s="32">
        <v>2922</v>
      </c>
      <c r="X9" s="32">
        <v>2922</v>
      </c>
      <c r="Y9" s="32">
        <v>124</v>
      </c>
      <c r="Z9" s="32">
        <v>124</v>
      </c>
      <c r="AA9" s="32">
        <v>124</v>
      </c>
      <c r="AB9" s="32">
        <v>10</v>
      </c>
      <c r="AC9" s="32">
        <v>10</v>
      </c>
      <c r="AD9" s="32">
        <v>10</v>
      </c>
      <c r="AE9" s="29">
        <v>174.25</v>
      </c>
      <c r="AF9" s="29">
        <v>174.25</v>
      </c>
      <c r="AG9" s="29">
        <v>174.25</v>
      </c>
      <c r="AH9" s="32">
        <v>783</v>
      </c>
      <c r="AI9" s="32">
        <v>783</v>
      </c>
      <c r="AJ9" s="32">
        <v>783</v>
      </c>
      <c r="AK9" s="32">
        <v>650</v>
      </c>
      <c r="AL9" s="32">
        <v>650</v>
      </c>
      <c r="AM9" s="32">
        <v>650</v>
      </c>
      <c r="AN9" s="32">
        <v>545</v>
      </c>
      <c r="AO9" s="32">
        <v>545</v>
      </c>
      <c r="AP9" s="32">
        <v>545</v>
      </c>
      <c r="AQ9" s="32">
        <v>835</v>
      </c>
      <c r="AR9" s="32">
        <v>835</v>
      </c>
      <c r="AS9" s="32">
        <v>835</v>
      </c>
      <c r="AT9" s="32">
        <v>60</v>
      </c>
      <c r="AU9" s="32"/>
      <c r="AV9" s="32">
        <v>10</v>
      </c>
      <c r="AW9" s="32">
        <v>10</v>
      </c>
      <c r="AX9" s="32">
        <v>10</v>
      </c>
      <c r="AY9" s="29">
        <v>1176.0999999999999</v>
      </c>
      <c r="AZ9" s="29">
        <v>1176.0999999999999</v>
      </c>
      <c r="BA9" s="29">
        <v>1176.0999999999999</v>
      </c>
      <c r="BB9" s="20">
        <v>1315.8</v>
      </c>
      <c r="BC9" s="20">
        <f t="shared" si="1"/>
        <v>-139.70000000000005</v>
      </c>
      <c r="BD9" s="20"/>
      <c r="BE9" s="20"/>
    </row>
    <row r="10" spans="1:57" s="21" customFormat="1" ht="15.6" x14ac:dyDescent="0.3">
      <c r="A10" s="19">
        <f t="shared" si="2"/>
        <v>4</v>
      </c>
      <c r="B10" s="33" t="s">
        <v>22</v>
      </c>
      <c r="C10" s="32">
        <v>15611</v>
      </c>
      <c r="D10" s="32">
        <v>2220000</v>
      </c>
      <c r="E10" s="32">
        <v>359719</v>
      </c>
      <c r="F10" s="29">
        <v>16.2</v>
      </c>
      <c r="G10" s="32">
        <v>2409000</v>
      </c>
      <c r="H10" s="32">
        <v>2601000</v>
      </c>
      <c r="I10" s="32">
        <v>2809000</v>
      </c>
      <c r="J10" s="32">
        <v>0</v>
      </c>
      <c r="K10" s="32">
        <v>0</v>
      </c>
      <c r="L10" s="32">
        <v>0</v>
      </c>
      <c r="M10" s="32">
        <v>2387</v>
      </c>
      <c r="N10" s="32">
        <v>2538</v>
      </c>
      <c r="O10" s="32">
        <v>2706</v>
      </c>
      <c r="P10" s="32">
        <v>634</v>
      </c>
      <c r="Q10" s="32">
        <v>684</v>
      </c>
      <c r="R10" s="32">
        <v>684</v>
      </c>
      <c r="S10" s="32">
        <v>1866</v>
      </c>
      <c r="T10" s="32">
        <v>1882</v>
      </c>
      <c r="U10" s="32">
        <v>1882</v>
      </c>
      <c r="V10" s="32">
        <v>611</v>
      </c>
      <c r="W10" s="32">
        <v>619</v>
      </c>
      <c r="X10" s="32">
        <v>628</v>
      </c>
      <c r="Y10" s="32">
        <v>110</v>
      </c>
      <c r="Z10" s="32">
        <v>110</v>
      </c>
      <c r="AA10" s="32">
        <v>110</v>
      </c>
      <c r="AB10" s="32">
        <v>1</v>
      </c>
      <c r="AC10" s="32">
        <v>1</v>
      </c>
      <c r="AD10" s="32">
        <v>1</v>
      </c>
      <c r="AE10" s="29">
        <v>28</v>
      </c>
      <c r="AF10" s="29">
        <v>28</v>
      </c>
      <c r="AG10" s="29">
        <v>28</v>
      </c>
      <c r="AH10" s="32">
        <v>490</v>
      </c>
      <c r="AI10" s="32">
        <v>490</v>
      </c>
      <c r="AJ10" s="32">
        <v>490</v>
      </c>
      <c r="AK10" s="32"/>
      <c r="AL10" s="32"/>
      <c r="AM10" s="32"/>
      <c r="AN10" s="32">
        <v>411</v>
      </c>
      <c r="AO10" s="32">
        <v>411</v>
      </c>
      <c r="AP10" s="32">
        <v>411</v>
      </c>
      <c r="AQ10" s="32">
        <v>560</v>
      </c>
      <c r="AR10" s="32">
        <v>560</v>
      </c>
      <c r="AS10" s="32">
        <v>560</v>
      </c>
      <c r="AT10" s="32">
        <v>26</v>
      </c>
      <c r="AU10" s="32"/>
      <c r="AV10" s="32">
        <v>5</v>
      </c>
      <c r="AW10" s="32">
        <v>5</v>
      </c>
      <c r="AX10" s="32">
        <v>5</v>
      </c>
      <c r="AY10" s="29"/>
      <c r="AZ10" s="29"/>
      <c r="BA10" s="29"/>
      <c r="BB10" s="20"/>
      <c r="BC10" s="20">
        <f t="shared" si="1"/>
        <v>0</v>
      </c>
      <c r="BD10" s="20"/>
      <c r="BE10" s="20"/>
    </row>
    <row r="11" spans="1:57" s="21" customFormat="1" ht="15.6" x14ac:dyDescent="0.3">
      <c r="A11" s="19">
        <f>A10+1</f>
        <v>5</v>
      </c>
      <c r="B11" s="33" t="s">
        <v>23</v>
      </c>
      <c r="C11" s="32">
        <v>12245</v>
      </c>
      <c r="D11" s="32">
        <v>1302000</v>
      </c>
      <c r="E11" s="32">
        <v>176310</v>
      </c>
      <c r="F11" s="29">
        <v>13.54</v>
      </c>
      <c r="G11" s="32">
        <v>1413000</v>
      </c>
      <c r="H11" s="32">
        <v>1526000</v>
      </c>
      <c r="I11" s="32">
        <v>1648000</v>
      </c>
      <c r="J11" s="32">
        <v>0</v>
      </c>
      <c r="K11" s="32">
        <v>0</v>
      </c>
      <c r="L11" s="32">
        <v>0</v>
      </c>
      <c r="M11" s="32">
        <v>947</v>
      </c>
      <c r="N11" s="32">
        <v>1006</v>
      </c>
      <c r="O11" s="32">
        <v>1072</v>
      </c>
      <c r="P11" s="32">
        <v>700</v>
      </c>
      <c r="Q11" s="32">
        <v>700</v>
      </c>
      <c r="R11" s="32">
        <v>700</v>
      </c>
      <c r="S11" s="32">
        <v>1516</v>
      </c>
      <c r="T11" s="32">
        <v>1516</v>
      </c>
      <c r="U11" s="32">
        <v>1516</v>
      </c>
      <c r="V11" s="32">
        <v>350</v>
      </c>
      <c r="W11" s="32">
        <v>350</v>
      </c>
      <c r="X11" s="32">
        <v>350</v>
      </c>
      <c r="Y11" s="32"/>
      <c r="Z11" s="32"/>
      <c r="AA11" s="32"/>
      <c r="AB11" s="32">
        <v>0</v>
      </c>
      <c r="AC11" s="32">
        <v>0</v>
      </c>
      <c r="AD11" s="32">
        <v>0</v>
      </c>
      <c r="AE11" s="29">
        <v>37.5</v>
      </c>
      <c r="AF11" s="29">
        <v>37.5</v>
      </c>
      <c r="AG11" s="29">
        <v>37.5</v>
      </c>
      <c r="AH11" s="32">
        <v>450</v>
      </c>
      <c r="AI11" s="32">
        <v>450</v>
      </c>
      <c r="AJ11" s="32">
        <v>450</v>
      </c>
      <c r="AK11" s="32"/>
      <c r="AL11" s="32"/>
      <c r="AM11" s="32"/>
      <c r="AN11" s="32"/>
      <c r="AO11" s="32"/>
      <c r="AP11" s="32"/>
      <c r="AQ11" s="32">
        <v>300</v>
      </c>
      <c r="AR11" s="32">
        <v>300</v>
      </c>
      <c r="AS11" s="32">
        <v>300</v>
      </c>
      <c r="AT11" s="32">
        <v>23</v>
      </c>
      <c r="AU11" s="32"/>
      <c r="AV11" s="32">
        <v>5</v>
      </c>
      <c r="AW11" s="32">
        <v>5</v>
      </c>
      <c r="AX11" s="32">
        <v>5</v>
      </c>
      <c r="AY11" s="29"/>
      <c r="AZ11" s="29"/>
      <c r="BA11" s="29"/>
      <c r="BB11" s="20"/>
      <c r="BC11" s="20">
        <f t="shared" si="1"/>
        <v>0</v>
      </c>
      <c r="BD11" s="20"/>
      <c r="BE11" s="20"/>
    </row>
    <row r="12" spans="1:57" s="21" customFormat="1" ht="15.6" x14ac:dyDescent="0.3">
      <c r="A12" s="19">
        <f t="shared" si="2"/>
        <v>6</v>
      </c>
      <c r="B12" s="33" t="s">
        <v>24</v>
      </c>
      <c r="C12" s="32">
        <v>17480</v>
      </c>
      <c r="D12" s="32">
        <v>1536000</v>
      </c>
      <c r="E12" s="32">
        <v>231608</v>
      </c>
      <c r="F12" s="29">
        <v>15.08</v>
      </c>
      <c r="G12" s="32">
        <v>1666000</v>
      </c>
      <c r="H12" s="32">
        <v>1800000</v>
      </c>
      <c r="I12" s="32">
        <v>1944000</v>
      </c>
      <c r="J12" s="32">
        <v>160341</v>
      </c>
      <c r="K12" s="32">
        <v>170603</v>
      </c>
      <c r="L12" s="32">
        <v>181351</v>
      </c>
      <c r="M12" s="32">
        <v>2933</v>
      </c>
      <c r="N12" s="32">
        <v>3118</v>
      </c>
      <c r="O12" s="32">
        <v>3324</v>
      </c>
      <c r="P12" s="32">
        <v>518</v>
      </c>
      <c r="Q12" s="32">
        <v>518</v>
      </c>
      <c r="R12" s="32">
        <v>518</v>
      </c>
      <c r="S12" s="32">
        <v>1795</v>
      </c>
      <c r="T12" s="32">
        <v>1795</v>
      </c>
      <c r="U12" s="32">
        <v>1795</v>
      </c>
      <c r="V12" s="32">
        <v>345</v>
      </c>
      <c r="W12" s="32">
        <v>345</v>
      </c>
      <c r="X12" s="32">
        <v>345</v>
      </c>
      <c r="Y12" s="32">
        <v>17</v>
      </c>
      <c r="Z12" s="32">
        <v>17</v>
      </c>
      <c r="AA12" s="32">
        <v>17</v>
      </c>
      <c r="AB12" s="32">
        <v>6</v>
      </c>
      <c r="AC12" s="32">
        <v>6</v>
      </c>
      <c r="AD12" s="32">
        <v>6</v>
      </c>
      <c r="AE12" s="29">
        <v>104.2</v>
      </c>
      <c r="AF12" s="29">
        <v>104.2</v>
      </c>
      <c r="AG12" s="29">
        <v>104.2</v>
      </c>
      <c r="AH12" s="32">
        <v>130</v>
      </c>
      <c r="AI12" s="32">
        <v>130</v>
      </c>
      <c r="AJ12" s="32">
        <v>130</v>
      </c>
      <c r="AK12" s="32"/>
      <c r="AL12" s="32"/>
      <c r="AM12" s="32"/>
      <c r="AN12" s="32">
        <v>250</v>
      </c>
      <c r="AO12" s="32">
        <v>250</v>
      </c>
      <c r="AP12" s="32">
        <v>250</v>
      </c>
      <c r="AQ12" s="32">
        <v>460</v>
      </c>
      <c r="AR12" s="32">
        <v>460</v>
      </c>
      <c r="AS12" s="32">
        <v>460</v>
      </c>
      <c r="AT12" s="32">
        <v>57</v>
      </c>
      <c r="AU12" s="32">
        <v>9693</v>
      </c>
      <c r="AV12" s="32">
        <v>5</v>
      </c>
      <c r="AW12" s="32">
        <v>5</v>
      </c>
      <c r="AX12" s="32">
        <v>5</v>
      </c>
      <c r="AY12" s="29">
        <v>293.2</v>
      </c>
      <c r="AZ12" s="29">
        <v>293.2</v>
      </c>
      <c r="BA12" s="29">
        <v>293.2</v>
      </c>
      <c r="BB12" s="20">
        <v>293.2</v>
      </c>
      <c r="BC12" s="20">
        <f t="shared" si="1"/>
        <v>0</v>
      </c>
      <c r="BD12" s="20"/>
      <c r="BE12" s="20"/>
    </row>
    <row r="13" spans="1:57" s="21" customFormat="1" ht="15.6" x14ac:dyDescent="0.3">
      <c r="A13" s="19">
        <f t="shared" si="2"/>
        <v>7</v>
      </c>
      <c r="B13" s="33" t="s">
        <v>25</v>
      </c>
      <c r="C13" s="32">
        <v>71149</v>
      </c>
      <c r="D13" s="32">
        <v>10996000</v>
      </c>
      <c r="E13" s="32">
        <v>1487574</v>
      </c>
      <c r="F13" s="29">
        <v>13.53</v>
      </c>
      <c r="G13" s="32">
        <v>11931000</v>
      </c>
      <c r="H13" s="32">
        <v>12885000</v>
      </c>
      <c r="I13" s="32">
        <v>13916000</v>
      </c>
      <c r="J13" s="32">
        <v>29988</v>
      </c>
      <c r="K13" s="32">
        <v>31907</v>
      </c>
      <c r="L13" s="32">
        <v>33917</v>
      </c>
      <c r="M13" s="32">
        <v>12667</v>
      </c>
      <c r="N13" s="32">
        <v>13465</v>
      </c>
      <c r="O13" s="32">
        <v>14354</v>
      </c>
      <c r="P13" s="32">
        <v>997</v>
      </c>
      <c r="Q13" s="32">
        <v>997</v>
      </c>
      <c r="R13" s="32">
        <v>997</v>
      </c>
      <c r="S13" s="32">
        <v>6987</v>
      </c>
      <c r="T13" s="32">
        <v>7167</v>
      </c>
      <c r="U13" s="32">
        <v>7317</v>
      </c>
      <c r="V13" s="32">
        <v>1925</v>
      </c>
      <c r="W13" s="32">
        <v>1975</v>
      </c>
      <c r="X13" s="32">
        <v>1976</v>
      </c>
      <c r="Y13" s="32">
        <v>1602</v>
      </c>
      <c r="Z13" s="32">
        <v>1602</v>
      </c>
      <c r="AA13" s="32">
        <v>1602</v>
      </c>
      <c r="AB13" s="32">
        <v>24</v>
      </c>
      <c r="AC13" s="32">
        <v>24</v>
      </c>
      <c r="AD13" s="32">
        <v>24</v>
      </c>
      <c r="AE13" s="29">
        <v>18.2</v>
      </c>
      <c r="AF13" s="29">
        <v>18.2</v>
      </c>
      <c r="AG13" s="29">
        <v>18.2</v>
      </c>
      <c r="AH13" s="32">
        <v>1167</v>
      </c>
      <c r="AI13" s="32">
        <v>1167</v>
      </c>
      <c r="AJ13" s="32">
        <v>1167</v>
      </c>
      <c r="AK13" s="32"/>
      <c r="AL13" s="32"/>
      <c r="AM13" s="32"/>
      <c r="AN13" s="32">
        <v>792</v>
      </c>
      <c r="AO13" s="32">
        <v>792</v>
      </c>
      <c r="AP13" s="32">
        <v>792</v>
      </c>
      <c r="AQ13" s="32">
        <v>1456</v>
      </c>
      <c r="AR13" s="32">
        <v>1456</v>
      </c>
      <c r="AS13" s="32">
        <v>1456</v>
      </c>
      <c r="AT13" s="32">
        <v>86</v>
      </c>
      <c r="AU13" s="32"/>
      <c r="AV13" s="32">
        <v>14</v>
      </c>
      <c r="AW13" s="32">
        <v>14</v>
      </c>
      <c r="AX13" s="32">
        <v>14</v>
      </c>
      <c r="AY13" s="29"/>
      <c r="AZ13" s="29"/>
      <c r="BA13" s="29"/>
      <c r="BB13" s="20"/>
      <c r="BC13" s="20">
        <f t="shared" si="1"/>
        <v>0</v>
      </c>
      <c r="BD13" s="20"/>
      <c r="BE13" s="20"/>
    </row>
    <row r="14" spans="1:57" s="21" customFormat="1" ht="15.6" x14ac:dyDescent="0.3">
      <c r="A14" s="19">
        <f t="shared" si="2"/>
        <v>8</v>
      </c>
      <c r="B14" s="33" t="s">
        <v>26</v>
      </c>
      <c r="C14" s="32">
        <v>16946</v>
      </c>
      <c r="D14" s="32">
        <v>5981000</v>
      </c>
      <c r="E14" s="32">
        <v>741973</v>
      </c>
      <c r="F14" s="29">
        <v>12.41</v>
      </c>
      <c r="G14" s="32">
        <v>6489000</v>
      </c>
      <c r="H14" s="32">
        <v>7008000</v>
      </c>
      <c r="I14" s="32">
        <v>7569000</v>
      </c>
      <c r="J14" s="32">
        <v>1002</v>
      </c>
      <c r="K14" s="32">
        <v>1066</v>
      </c>
      <c r="L14" s="32">
        <v>1133</v>
      </c>
      <c r="M14" s="32">
        <v>2274</v>
      </c>
      <c r="N14" s="32">
        <v>2417</v>
      </c>
      <c r="O14" s="32">
        <v>2577</v>
      </c>
      <c r="P14" s="32">
        <v>514</v>
      </c>
      <c r="Q14" s="32">
        <v>510</v>
      </c>
      <c r="R14" s="32">
        <v>518</v>
      </c>
      <c r="S14" s="32">
        <v>1614</v>
      </c>
      <c r="T14" s="32">
        <v>1618</v>
      </c>
      <c r="U14" s="32">
        <v>1620</v>
      </c>
      <c r="V14" s="32">
        <v>615</v>
      </c>
      <c r="W14" s="32">
        <v>618</v>
      </c>
      <c r="X14" s="32">
        <v>625</v>
      </c>
      <c r="Y14" s="32">
        <v>40</v>
      </c>
      <c r="Z14" s="32">
        <v>35</v>
      </c>
      <c r="AA14" s="32">
        <v>32</v>
      </c>
      <c r="AB14" s="32">
        <v>12</v>
      </c>
      <c r="AC14" s="32">
        <v>12</v>
      </c>
      <c r="AD14" s="32">
        <v>12</v>
      </c>
      <c r="AE14" s="29">
        <v>65.95</v>
      </c>
      <c r="AF14" s="29">
        <v>65.95</v>
      </c>
      <c r="AG14" s="29">
        <v>65.95</v>
      </c>
      <c r="AH14" s="32">
        <v>260</v>
      </c>
      <c r="AI14" s="32">
        <v>270</v>
      </c>
      <c r="AJ14" s="32">
        <v>270</v>
      </c>
      <c r="AK14" s="32">
        <v>210</v>
      </c>
      <c r="AL14" s="32">
        <v>210</v>
      </c>
      <c r="AM14" s="32">
        <v>210</v>
      </c>
      <c r="AN14" s="32">
        <v>30</v>
      </c>
      <c r="AO14" s="32">
        <v>30</v>
      </c>
      <c r="AP14" s="32">
        <v>30</v>
      </c>
      <c r="AQ14" s="32">
        <v>630</v>
      </c>
      <c r="AR14" s="32">
        <v>630</v>
      </c>
      <c r="AS14" s="32">
        <v>630</v>
      </c>
      <c r="AT14" s="32">
        <v>51</v>
      </c>
      <c r="AU14" s="32">
        <v>6606</v>
      </c>
      <c r="AV14" s="32">
        <v>5</v>
      </c>
      <c r="AW14" s="32">
        <v>5</v>
      </c>
      <c r="AX14" s="32">
        <v>5</v>
      </c>
      <c r="AY14" s="29"/>
      <c r="AZ14" s="29"/>
      <c r="BA14" s="29"/>
      <c r="BB14" s="20"/>
      <c r="BC14" s="20">
        <f t="shared" si="1"/>
        <v>0</v>
      </c>
      <c r="BD14" s="20"/>
      <c r="BE14" s="20"/>
    </row>
    <row r="15" spans="1:57" s="21" customFormat="1" ht="15.6" x14ac:dyDescent="0.3">
      <c r="A15" s="19">
        <f t="shared" si="2"/>
        <v>9</v>
      </c>
      <c r="B15" s="33" t="s">
        <v>27</v>
      </c>
      <c r="C15" s="32">
        <v>9808</v>
      </c>
      <c r="D15" s="32">
        <v>388000</v>
      </c>
      <c r="E15" s="32">
        <v>47755</v>
      </c>
      <c r="F15" s="29">
        <v>12.31</v>
      </c>
      <c r="G15" s="32">
        <v>421000</v>
      </c>
      <c r="H15" s="32">
        <v>455000</v>
      </c>
      <c r="I15" s="32">
        <v>491000</v>
      </c>
      <c r="J15" s="32">
        <v>13807</v>
      </c>
      <c r="K15" s="32">
        <v>14691</v>
      </c>
      <c r="L15" s="32">
        <v>15617</v>
      </c>
      <c r="M15" s="32">
        <v>154</v>
      </c>
      <c r="N15" s="32">
        <v>164</v>
      </c>
      <c r="O15" s="32">
        <v>175</v>
      </c>
      <c r="P15" s="32">
        <v>192</v>
      </c>
      <c r="Q15" s="32">
        <v>192</v>
      </c>
      <c r="R15" s="32">
        <v>192</v>
      </c>
      <c r="S15" s="32">
        <v>826</v>
      </c>
      <c r="T15" s="32">
        <v>826</v>
      </c>
      <c r="U15" s="32">
        <v>826</v>
      </c>
      <c r="V15" s="32">
        <v>313</v>
      </c>
      <c r="W15" s="32">
        <v>313</v>
      </c>
      <c r="X15" s="32">
        <v>313</v>
      </c>
      <c r="Y15" s="32"/>
      <c r="Z15" s="32"/>
      <c r="AA15" s="32"/>
      <c r="AB15" s="32">
        <v>6</v>
      </c>
      <c r="AC15" s="32">
        <v>6</v>
      </c>
      <c r="AD15" s="32">
        <v>6</v>
      </c>
      <c r="AE15" s="29">
        <v>24</v>
      </c>
      <c r="AF15" s="29">
        <v>24</v>
      </c>
      <c r="AG15" s="29">
        <v>24</v>
      </c>
      <c r="AH15" s="32">
        <v>35</v>
      </c>
      <c r="AI15" s="32">
        <v>35</v>
      </c>
      <c r="AJ15" s="32">
        <v>35</v>
      </c>
      <c r="AK15" s="32"/>
      <c r="AL15" s="32"/>
      <c r="AM15" s="32"/>
      <c r="AN15" s="32"/>
      <c r="AO15" s="32"/>
      <c r="AP15" s="32"/>
      <c r="AQ15" s="32">
        <v>360</v>
      </c>
      <c r="AR15" s="32">
        <v>360</v>
      </c>
      <c r="AS15" s="32">
        <v>360</v>
      </c>
      <c r="AT15" s="32">
        <v>36</v>
      </c>
      <c r="AU15" s="32">
        <v>3224</v>
      </c>
      <c r="AV15" s="32">
        <v>5</v>
      </c>
      <c r="AW15" s="32">
        <v>5</v>
      </c>
      <c r="AX15" s="32">
        <v>5</v>
      </c>
      <c r="AY15" s="29">
        <v>314.2</v>
      </c>
      <c r="AZ15" s="29">
        <v>314.2</v>
      </c>
      <c r="BA15" s="29">
        <v>314.2</v>
      </c>
      <c r="BB15" s="20">
        <v>314.2</v>
      </c>
      <c r="BC15" s="20">
        <f t="shared" si="1"/>
        <v>0</v>
      </c>
      <c r="BD15" s="20"/>
      <c r="BE15" s="20"/>
    </row>
    <row r="16" spans="1:57" s="21" customFormat="1" ht="15.6" x14ac:dyDescent="0.3">
      <c r="A16" s="19">
        <f t="shared" si="2"/>
        <v>10</v>
      </c>
      <c r="B16" s="33" t="s">
        <v>28</v>
      </c>
      <c r="C16" s="32">
        <v>14601</v>
      </c>
      <c r="D16" s="32">
        <v>1824000</v>
      </c>
      <c r="E16" s="32">
        <v>237828</v>
      </c>
      <c r="F16" s="29">
        <v>13.04</v>
      </c>
      <c r="G16" s="32">
        <v>1979000</v>
      </c>
      <c r="H16" s="32">
        <v>2138000</v>
      </c>
      <c r="I16" s="32">
        <v>2309000</v>
      </c>
      <c r="J16" s="32">
        <v>67888</v>
      </c>
      <c r="K16" s="32">
        <v>72233</v>
      </c>
      <c r="L16" s="32">
        <v>76784</v>
      </c>
      <c r="M16" s="32">
        <v>2521</v>
      </c>
      <c r="N16" s="32">
        <v>2680</v>
      </c>
      <c r="O16" s="32">
        <v>2857</v>
      </c>
      <c r="P16" s="32">
        <v>401</v>
      </c>
      <c r="Q16" s="32">
        <v>401</v>
      </c>
      <c r="R16" s="32">
        <v>401</v>
      </c>
      <c r="S16" s="32">
        <v>1538</v>
      </c>
      <c r="T16" s="32">
        <v>1538</v>
      </c>
      <c r="U16" s="32">
        <v>1538</v>
      </c>
      <c r="V16" s="32">
        <v>450</v>
      </c>
      <c r="W16" s="32">
        <v>450</v>
      </c>
      <c r="X16" s="32">
        <v>450</v>
      </c>
      <c r="Y16" s="32">
        <v>190</v>
      </c>
      <c r="Z16" s="32">
        <v>190</v>
      </c>
      <c r="AA16" s="32">
        <v>190</v>
      </c>
      <c r="AB16" s="32">
        <v>8</v>
      </c>
      <c r="AC16" s="32">
        <v>8</v>
      </c>
      <c r="AD16" s="32">
        <v>8</v>
      </c>
      <c r="AE16" s="29">
        <v>67.8</v>
      </c>
      <c r="AF16" s="29">
        <v>67.8</v>
      </c>
      <c r="AG16" s="29">
        <v>67.8</v>
      </c>
      <c r="AH16" s="32">
        <v>370</v>
      </c>
      <c r="AI16" s="32">
        <v>370</v>
      </c>
      <c r="AJ16" s="32">
        <v>370</v>
      </c>
      <c r="AK16" s="32">
        <v>75</v>
      </c>
      <c r="AL16" s="32">
        <v>75</v>
      </c>
      <c r="AM16" s="32">
        <v>75</v>
      </c>
      <c r="AN16" s="32">
        <v>180</v>
      </c>
      <c r="AO16" s="32">
        <v>180</v>
      </c>
      <c r="AP16" s="32">
        <v>180</v>
      </c>
      <c r="AQ16" s="32">
        <v>500</v>
      </c>
      <c r="AR16" s="32">
        <v>500</v>
      </c>
      <c r="AS16" s="32">
        <v>500</v>
      </c>
      <c r="AT16" s="32">
        <v>38</v>
      </c>
      <c r="AU16" s="32">
        <v>7995</v>
      </c>
      <c r="AV16" s="32">
        <v>5</v>
      </c>
      <c r="AW16" s="32">
        <v>5</v>
      </c>
      <c r="AX16" s="32">
        <v>5</v>
      </c>
      <c r="AY16" s="29">
        <v>165.9</v>
      </c>
      <c r="AZ16" s="29">
        <v>165.9</v>
      </c>
      <c r="BA16" s="29">
        <v>165.9</v>
      </c>
      <c r="BB16" s="20">
        <v>165.9</v>
      </c>
      <c r="BC16" s="20">
        <f t="shared" si="1"/>
        <v>0</v>
      </c>
      <c r="BD16" s="20"/>
      <c r="BE16" s="20"/>
    </row>
    <row r="17" spans="1:57" s="21" customFormat="1" ht="18" x14ac:dyDescent="0.35">
      <c r="A17" s="19">
        <f t="shared" si="2"/>
        <v>11</v>
      </c>
      <c r="B17" s="33" t="s">
        <v>29</v>
      </c>
      <c r="C17" s="32">
        <v>53768</v>
      </c>
      <c r="D17" s="34">
        <v>3959000</v>
      </c>
      <c r="E17" s="32">
        <v>590510</v>
      </c>
      <c r="F17" s="29">
        <v>14.92</v>
      </c>
      <c r="G17" s="32">
        <v>4294999</v>
      </c>
      <c r="H17" s="32">
        <v>4640000</v>
      </c>
      <c r="I17" s="32">
        <v>5011001</v>
      </c>
      <c r="J17" s="32">
        <v>9972</v>
      </c>
      <c r="K17" s="32">
        <v>10610</v>
      </c>
      <c r="L17" s="32">
        <v>11278</v>
      </c>
      <c r="M17" s="32">
        <v>7266</v>
      </c>
      <c r="N17" s="32">
        <v>7725</v>
      </c>
      <c r="O17" s="32">
        <v>8235</v>
      </c>
      <c r="P17" s="32">
        <v>2397</v>
      </c>
      <c r="Q17" s="32">
        <v>2378</v>
      </c>
      <c r="R17" s="32">
        <v>2378</v>
      </c>
      <c r="S17" s="32">
        <v>6066</v>
      </c>
      <c r="T17" s="32">
        <v>6046</v>
      </c>
      <c r="U17" s="32">
        <v>6046</v>
      </c>
      <c r="V17" s="32">
        <v>2601</v>
      </c>
      <c r="W17" s="32">
        <v>2601</v>
      </c>
      <c r="X17" s="32">
        <v>2601</v>
      </c>
      <c r="Y17" s="32">
        <v>66</v>
      </c>
      <c r="Z17" s="32">
        <v>70</v>
      </c>
      <c r="AA17" s="32">
        <v>70</v>
      </c>
      <c r="AB17" s="32">
        <v>8</v>
      </c>
      <c r="AC17" s="32">
        <v>8</v>
      </c>
      <c r="AD17" s="32">
        <v>8</v>
      </c>
      <c r="AE17" s="29">
        <v>199</v>
      </c>
      <c r="AF17" s="29">
        <v>199</v>
      </c>
      <c r="AG17" s="29">
        <v>199</v>
      </c>
      <c r="AH17" s="32">
        <v>1294</v>
      </c>
      <c r="AI17" s="32">
        <v>1294</v>
      </c>
      <c r="AJ17" s="32">
        <v>1294</v>
      </c>
      <c r="AK17" s="32">
        <v>130</v>
      </c>
      <c r="AL17" s="32">
        <v>130</v>
      </c>
      <c r="AM17" s="32">
        <v>130</v>
      </c>
      <c r="AN17" s="32">
        <v>1053</v>
      </c>
      <c r="AO17" s="32">
        <v>1053</v>
      </c>
      <c r="AP17" s="32">
        <v>1053</v>
      </c>
      <c r="AQ17" s="32">
        <v>2100</v>
      </c>
      <c r="AR17" s="32">
        <v>2100</v>
      </c>
      <c r="AS17" s="32">
        <v>2100</v>
      </c>
      <c r="AT17" s="32">
        <v>72</v>
      </c>
      <c r="AU17" s="32">
        <v>24724</v>
      </c>
      <c r="AV17" s="32">
        <v>11</v>
      </c>
      <c r="AW17" s="32">
        <v>11</v>
      </c>
      <c r="AX17" s="32">
        <v>11</v>
      </c>
      <c r="AY17" s="29">
        <v>419.59</v>
      </c>
      <c r="AZ17" s="29">
        <v>419.59</v>
      </c>
      <c r="BA17" s="29">
        <v>419.59</v>
      </c>
      <c r="BB17" s="20">
        <v>420.3</v>
      </c>
      <c r="BC17" s="20">
        <f t="shared" si="1"/>
        <v>-0.71000000000003638</v>
      </c>
      <c r="BD17" s="20"/>
      <c r="BE17" s="20"/>
    </row>
    <row r="18" spans="1:57" s="21" customFormat="1" ht="15.6" x14ac:dyDescent="0.3">
      <c r="A18" s="19">
        <f t="shared" si="2"/>
        <v>12</v>
      </c>
      <c r="B18" s="33" t="s">
        <v>30</v>
      </c>
      <c r="C18" s="32">
        <v>6449</v>
      </c>
      <c r="D18" s="32">
        <v>637000</v>
      </c>
      <c r="E18" s="32">
        <v>85321</v>
      </c>
      <c r="F18" s="29">
        <v>13.39</v>
      </c>
      <c r="G18" s="32">
        <v>690000</v>
      </c>
      <c r="H18" s="32">
        <v>745000</v>
      </c>
      <c r="I18" s="32">
        <v>805000</v>
      </c>
      <c r="J18" s="32">
        <v>2681</v>
      </c>
      <c r="K18" s="32">
        <v>2853</v>
      </c>
      <c r="L18" s="32">
        <v>3033</v>
      </c>
      <c r="M18" s="32">
        <v>576</v>
      </c>
      <c r="N18" s="32">
        <v>612</v>
      </c>
      <c r="O18" s="32">
        <v>652</v>
      </c>
      <c r="P18" s="32">
        <v>95</v>
      </c>
      <c r="Q18" s="32">
        <v>95</v>
      </c>
      <c r="R18" s="32">
        <v>95</v>
      </c>
      <c r="S18" s="32">
        <v>476</v>
      </c>
      <c r="T18" s="32">
        <v>476</v>
      </c>
      <c r="U18" s="32">
        <v>476</v>
      </c>
      <c r="V18" s="32">
        <v>142</v>
      </c>
      <c r="W18" s="32">
        <v>142</v>
      </c>
      <c r="X18" s="32">
        <v>142</v>
      </c>
      <c r="Y18" s="32">
        <v>77</v>
      </c>
      <c r="Z18" s="32">
        <v>77</v>
      </c>
      <c r="AA18" s="32">
        <v>77</v>
      </c>
      <c r="AB18" s="32">
        <v>6</v>
      </c>
      <c r="AC18" s="32">
        <v>6</v>
      </c>
      <c r="AD18" s="32">
        <v>6</v>
      </c>
      <c r="AE18" s="29">
        <v>39.5</v>
      </c>
      <c r="AF18" s="29">
        <v>39.5</v>
      </c>
      <c r="AG18" s="29">
        <v>39.5</v>
      </c>
      <c r="AH18" s="32">
        <v>72</v>
      </c>
      <c r="AI18" s="32">
        <v>72</v>
      </c>
      <c r="AJ18" s="32">
        <v>72</v>
      </c>
      <c r="AK18" s="32">
        <v>120</v>
      </c>
      <c r="AL18" s="32">
        <v>120</v>
      </c>
      <c r="AM18" s="32">
        <v>120</v>
      </c>
      <c r="AN18" s="32"/>
      <c r="AO18" s="32"/>
      <c r="AP18" s="32"/>
      <c r="AQ18" s="32">
        <v>200</v>
      </c>
      <c r="AR18" s="32">
        <v>200</v>
      </c>
      <c r="AS18" s="32">
        <v>200</v>
      </c>
      <c r="AT18" s="32">
        <v>30</v>
      </c>
      <c r="AU18" s="32">
        <v>4148</v>
      </c>
      <c r="AV18" s="32">
        <v>5</v>
      </c>
      <c r="AW18" s="32">
        <v>5</v>
      </c>
      <c r="AX18" s="32">
        <v>5</v>
      </c>
      <c r="AY18" s="29">
        <v>38.799999999999997</v>
      </c>
      <c r="AZ18" s="29">
        <v>38.799999999999997</v>
      </c>
      <c r="BA18" s="29">
        <v>38.799999999999997</v>
      </c>
      <c r="BB18" s="20">
        <v>39.200000000000003</v>
      </c>
      <c r="BC18" s="20">
        <f t="shared" si="1"/>
        <v>-0.40000000000000568</v>
      </c>
      <c r="BD18" s="20"/>
      <c r="BE18" s="20"/>
    </row>
    <row r="19" spans="1:57" s="21" customFormat="1" ht="15.6" x14ac:dyDescent="0.3">
      <c r="A19" s="19">
        <f t="shared" si="2"/>
        <v>13</v>
      </c>
      <c r="B19" s="33" t="s">
        <v>49</v>
      </c>
      <c r="C19" s="32">
        <v>33473</v>
      </c>
      <c r="D19" s="32">
        <v>3180000</v>
      </c>
      <c r="E19" s="32">
        <v>471959</v>
      </c>
      <c r="F19" s="29">
        <v>14.84</v>
      </c>
      <c r="G19" s="32">
        <v>3451000</v>
      </c>
      <c r="H19" s="32">
        <v>3727000</v>
      </c>
      <c r="I19" s="32">
        <v>4025000</v>
      </c>
      <c r="J19" s="32">
        <v>11397</v>
      </c>
      <c r="K19" s="32">
        <v>12126</v>
      </c>
      <c r="L19" s="32">
        <v>12890</v>
      </c>
      <c r="M19" s="32">
        <v>6040</v>
      </c>
      <c r="N19" s="32">
        <v>6421</v>
      </c>
      <c r="O19" s="32">
        <v>6845</v>
      </c>
      <c r="P19" s="32">
        <v>806</v>
      </c>
      <c r="Q19" s="32">
        <v>802</v>
      </c>
      <c r="R19" s="32">
        <v>793</v>
      </c>
      <c r="S19" s="32">
        <v>3114</v>
      </c>
      <c r="T19" s="32">
        <v>3081</v>
      </c>
      <c r="U19" s="32">
        <v>2969</v>
      </c>
      <c r="V19" s="32">
        <v>792</v>
      </c>
      <c r="W19" s="32">
        <v>792</v>
      </c>
      <c r="X19" s="32">
        <v>792</v>
      </c>
      <c r="Y19" s="32">
        <v>159</v>
      </c>
      <c r="Z19" s="32">
        <v>157</v>
      </c>
      <c r="AA19" s="32">
        <v>155</v>
      </c>
      <c r="AB19" s="32">
        <v>7</v>
      </c>
      <c r="AC19" s="32">
        <v>7</v>
      </c>
      <c r="AD19" s="32">
        <v>7</v>
      </c>
      <c r="AE19" s="29">
        <v>46.9</v>
      </c>
      <c r="AF19" s="29">
        <v>46.9</v>
      </c>
      <c r="AG19" s="29">
        <v>46.9</v>
      </c>
      <c r="AH19" s="32">
        <v>189</v>
      </c>
      <c r="AI19" s="32">
        <v>189</v>
      </c>
      <c r="AJ19" s="32">
        <v>189</v>
      </c>
      <c r="AK19" s="32"/>
      <c r="AL19" s="32"/>
      <c r="AM19" s="32"/>
      <c r="AN19" s="32">
        <v>470</v>
      </c>
      <c r="AO19" s="32">
        <v>470</v>
      </c>
      <c r="AP19" s="32">
        <v>470</v>
      </c>
      <c r="AQ19" s="32">
        <v>1200</v>
      </c>
      <c r="AR19" s="32">
        <v>1200</v>
      </c>
      <c r="AS19" s="32">
        <v>1200</v>
      </c>
      <c r="AT19" s="32">
        <v>38</v>
      </c>
      <c r="AU19" s="32"/>
      <c r="AV19" s="32">
        <v>7</v>
      </c>
      <c r="AW19" s="32">
        <v>7</v>
      </c>
      <c r="AX19" s="32">
        <v>7</v>
      </c>
      <c r="AY19" s="29">
        <v>593.77</v>
      </c>
      <c r="AZ19" s="29">
        <v>593.79999999999995</v>
      </c>
      <c r="BA19" s="29">
        <v>595.12</v>
      </c>
      <c r="BB19" s="20">
        <v>563.20000000000005</v>
      </c>
      <c r="BC19" s="20">
        <f t="shared" si="1"/>
        <v>30.569999999999936</v>
      </c>
      <c r="BD19" s="20"/>
      <c r="BE19" s="20"/>
    </row>
    <row r="20" spans="1:57" s="21" customFormat="1" ht="15.6" x14ac:dyDescent="0.3">
      <c r="A20" s="19">
        <f t="shared" si="2"/>
        <v>14</v>
      </c>
      <c r="B20" s="33" t="s">
        <v>31</v>
      </c>
      <c r="C20" s="32">
        <v>11527</v>
      </c>
      <c r="D20" s="32">
        <v>646000</v>
      </c>
      <c r="E20" s="32">
        <v>89282</v>
      </c>
      <c r="F20" s="29">
        <v>13.82</v>
      </c>
      <c r="G20" s="32">
        <v>701000</v>
      </c>
      <c r="H20" s="32">
        <v>757000</v>
      </c>
      <c r="I20" s="32">
        <v>818000</v>
      </c>
      <c r="J20" s="32">
        <v>12221</v>
      </c>
      <c r="K20" s="32">
        <v>13003</v>
      </c>
      <c r="L20" s="32">
        <v>13822</v>
      </c>
      <c r="M20" s="32">
        <v>1357</v>
      </c>
      <c r="N20" s="32">
        <v>1442</v>
      </c>
      <c r="O20" s="32">
        <v>1537</v>
      </c>
      <c r="P20" s="32">
        <v>345</v>
      </c>
      <c r="Q20" s="32">
        <v>345</v>
      </c>
      <c r="R20" s="32">
        <v>345</v>
      </c>
      <c r="S20" s="32">
        <v>1085</v>
      </c>
      <c r="T20" s="32">
        <v>1085</v>
      </c>
      <c r="U20" s="32">
        <v>1085</v>
      </c>
      <c r="V20" s="32">
        <v>640</v>
      </c>
      <c r="W20" s="32">
        <v>640</v>
      </c>
      <c r="X20" s="32">
        <v>640</v>
      </c>
      <c r="Y20" s="32">
        <v>55</v>
      </c>
      <c r="Z20" s="32">
        <v>55</v>
      </c>
      <c r="AA20" s="32">
        <v>55</v>
      </c>
      <c r="AB20" s="32">
        <v>6</v>
      </c>
      <c r="AC20" s="32">
        <v>6</v>
      </c>
      <c r="AD20" s="32">
        <v>6</v>
      </c>
      <c r="AE20" s="29">
        <v>23.75</v>
      </c>
      <c r="AF20" s="29">
        <v>23.5</v>
      </c>
      <c r="AG20" s="29">
        <v>23.75</v>
      </c>
      <c r="AH20" s="32">
        <v>186</v>
      </c>
      <c r="AI20" s="32">
        <v>186</v>
      </c>
      <c r="AJ20" s="32">
        <v>186</v>
      </c>
      <c r="AK20" s="32">
        <v>245</v>
      </c>
      <c r="AL20" s="32">
        <v>245</v>
      </c>
      <c r="AM20" s="32">
        <v>245</v>
      </c>
      <c r="AN20" s="32"/>
      <c r="AO20" s="32"/>
      <c r="AP20" s="32"/>
      <c r="AQ20" s="32">
        <v>340</v>
      </c>
      <c r="AR20" s="32">
        <v>340</v>
      </c>
      <c r="AS20" s="32">
        <v>340</v>
      </c>
      <c r="AT20" s="32">
        <v>39</v>
      </c>
      <c r="AU20" s="32">
        <v>5286</v>
      </c>
      <c r="AV20" s="32">
        <v>5</v>
      </c>
      <c r="AW20" s="32">
        <v>5</v>
      </c>
      <c r="AX20" s="32">
        <v>5</v>
      </c>
      <c r="AY20" s="29"/>
      <c r="AZ20" s="29"/>
      <c r="BA20" s="29"/>
      <c r="BB20" s="20"/>
      <c r="BC20" s="20">
        <f t="shared" si="1"/>
        <v>0</v>
      </c>
      <c r="BD20" s="20"/>
      <c r="BE20" s="20"/>
    </row>
    <row r="21" spans="1:57" s="21" customFormat="1" ht="15.6" x14ac:dyDescent="0.3">
      <c r="A21" s="19">
        <f t="shared" si="2"/>
        <v>15</v>
      </c>
      <c r="B21" s="33" t="s">
        <v>32</v>
      </c>
      <c r="C21" s="32">
        <v>31323</v>
      </c>
      <c r="D21" s="32">
        <v>4700000</v>
      </c>
      <c r="E21" s="32">
        <v>618943</v>
      </c>
      <c r="F21" s="29">
        <v>13.17</v>
      </c>
      <c r="G21" s="32">
        <v>5100000</v>
      </c>
      <c r="H21" s="32">
        <v>5510000</v>
      </c>
      <c r="I21" s="32">
        <v>5950001</v>
      </c>
      <c r="J21" s="32">
        <v>67015</v>
      </c>
      <c r="K21" s="32">
        <v>71304</v>
      </c>
      <c r="L21" s="32">
        <v>75796</v>
      </c>
      <c r="M21" s="32">
        <v>4682</v>
      </c>
      <c r="N21" s="32">
        <v>4977</v>
      </c>
      <c r="O21" s="32">
        <v>5305</v>
      </c>
      <c r="P21" s="32">
        <v>829</v>
      </c>
      <c r="Q21" s="32">
        <v>778</v>
      </c>
      <c r="R21" s="32">
        <v>736</v>
      </c>
      <c r="S21" s="32">
        <v>3200</v>
      </c>
      <c r="T21" s="32">
        <v>3200</v>
      </c>
      <c r="U21" s="32">
        <v>3200</v>
      </c>
      <c r="V21" s="32">
        <v>920</v>
      </c>
      <c r="W21" s="32">
        <v>920</v>
      </c>
      <c r="X21" s="32">
        <v>920</v>
      </c>
      <c r="Y21" s="32">
        <v>83</v>
      </c>
      <c r="Z21" s="32">
        <v>80</v>
      </c>
      <c r="AA21" s="32">
        <v>79</v>
      </c>
      <c r="AB21" s="32">
        <v>11</v>
      </c>
      <c r="AC21" s="32">
        <v>11</v>
      </c>
      <c r="AD21" s="32">
        <v>11</v>
      </c>
      <c r="AE21" s="29">
        <v>72.2</v>
      </c>
      <c r="AF21" s="29">
        <v>72.2</v>
      </c>
      <c r="AG21" s="29">
        <v>72.2</v>
      </c>
      <c r="AH21" s="32">
        <v>425</v>
      </c>
      <c r="AI21" s="32">
        <v>425</v>
      </c>
      <c r="AJ21" s="32">
        <v>425</v>
      </c>
      <c r="AK21" s="32">
        <v>400</v>
      </c>
      <c r="AL21" s="32">
        <v>400</v>
      </c>
      <c r="AM21" s="32">
        <v>400</v>
      </c>
      <c r="AN21" s="32">
        <v>330</v>
      </c>
      <c r="AO21" s="32">
        <v>330</v>
      </c>
      <c r="AP21" s="32">
        <v>330</v>
      </c>
      <c r="AQ21" s="32">
        <v>1000</v>
      </c>
      <c r="AR21" s="32">
        <v>1000</v>
      </c>
      <c r="AS21" s="32">
        <v>1000</v>
      </c>
      <c r="AT21" s="32">
        <v>55</v>
      </c>
      <c r="AU21" s="32">
        <v>23498</v>
      </c>
      <c r="AV21" s="32">
        <v>6</v>
      </c>
      <c r="AW21" s="32">
        <v>6</v>
      </c>
      <c r="AX21" s="32">
        <v>6</v>
      </c>
      <c r="AY21" s="29">
        <v>401.68</v>
      </c>
      <c r="AZ21" s="29">
        <v>401.68</v>
      </c>
      <c r="BA21" s="29">
        <v>401.68</v>
      </c>
      <c r="BB21" s="20">
        <v>401.68</v>
      </c>
      <c r="BC21" s="20">
        <f t="shared" si="1"/>
        <v>0</v>
      </c>
      <c r="BD21" s="20"/>
      <c r="BE21" s="20"/>
    </row>
    <row r="22" spans="1:57" s="21" customFormat="1" ht="15.6" x14ac:dyDescent="0.3">
      <c r="A22" s="19">
        <f t="shared" si="2"/>
        <v>16</v>
      </c>
      <c r="B22" s="33" t="s">
        <v>33</v>
      </c>
      <c r="C22" s="32">
        <v>16687</v>
      </c>
      <c r="D22" s="32">
        <v>630000</v>
      </c>
      <c r="E22" s="32">
        <v>98885</v>
      </c>
      <c r="F22" s="29">
        <v>15.7</v>
      </c>
      <c r="G22" s="32">
        <v>683000</v>
      </c>
      <c r="H22" s="32">
        <v>737000</v>
      </c>
      <c r="I22" s="32">
        <v>795000</v>
      </c>
      <c r="J22" s="32">
        <v>4784</v>
      </c>
      <c r="K22" s="32">
        <v>5090</v>
      </c>
      <c r="L22" s="32">
        <v>5411</v>
      </c>
      <c r="M22" s="32">
        <v>3344</v>
      </c>
      <c r="N22" s="32">
        <v>3555</v>
      </c>
      <c r="O22" s="32">
        <v>3790</v>
      </c>
      <c r="P22" s="32">
        <v>405</v>
      </c>
      <c r="Q22" s="32">
        <v>405</v>
      </c>
      <c r="R22" s="32">
        <v>405</v>
      </c>
      <c r="S22" s="32">
        <v>1460</v>
      </c>
      <c r="T22" s="32">
        <v>1460</v>
      </c>
      <c r="U22" s="32">
        <v>1460</v>
      </c>
      <c r="V22" s="32">
        <v>1022</v>
      </c>
      <c r="W22" s="32">
        <v>1022</v>
      </c>
      <c r="X22" s="32">
        <v>1022</v>
      </c>
      <c r="Y22" s="32">
        <v>21</v>
      </c>
      <c r="Z22" s="32">
        <v>21</v>
      </c>
      <c r="AA22" s="32">
        <v>21</v>
      </c>
      <c r="AB22" s="32">
        <v>9</v>
      </c>
      <c r="AC22" s="32">
        <v>9</v>
      </c>
      <c r="AD22" s="32">
        <v>9</v>
      </c>
      <c r="AE22" s="29">
        <v>44.75</v>
      </c>
      <c r="AF22" s="29">
        <v>44.75</v>
      </c>
      <c r="AG22" s="29">
        <v>44.75</v>
      </c>
      <c r="AH22" s="32">
        <v>435</v>
      </c>
      <c r="AI22" s="32">
        <v>435</v>
      </c>
      <c r="AJ22" s="32">
        <v>435</v>
      </c>
      <c r="AK22" s="32">
        <v>83</v>
      </c>
      <c r="AL22" s="32">
        <v>83</v>
      </c>
      <c r="AM22" s="32">
        <v>83</v>
      </c>
      <c r="AN22" s="32">
        <v>225</v>
      </c>
      <c r="AO22" s="32">
        <v>225</v>
      </c>
      <c r="AP22" s="32">
        <v>225</v>
      </c>
      <c r="AQ22" s="32">
        <v>355</v>
      </c>
      <c r="AR22" s="32">
        <v>355</v>
      </c>
      <c r="AS22" s="32">
        <v>355</v>
      </c>
      <c r="AT22" s="32">
        <v>33</v>
      </c>
      <c r="AU22" s="32">
        <v>11811</v>
      </c>
      <c r="AV22" s="32">
        <v>5</v>
      </c>
      <c r="AW22" s="32">
        <v>5</v>
      </c>
      <c r="AX22" s="32">
        <v>5</v>
      </c>
      <c r="AY22" s="29">
        <v>270.02</v>
      </c>
      <c r="AZ22" s="29">
        <v>270.02</v>
      </c>
      <c r="BA22" s="29">
        <v>270.02</v>
      </c>
      <c r="BB22" s="20">
        <v>247.1</v>
      </c>
      <c r="BC22" s="20">
        <f t="shared" si="1"/>
        <v>22.919999999999987</v>
      </c>
      <c r="BD22" s="20"/>
      <c r="BE22" s="20"/>
    </row>
    <row r="23" spans="1:57" s="21" customFormat="1" ht="15.6" x14ac:dyDescent="0.3">
      <c r="A23" s="19">
        <f t="shared" si="2"/>
        <v>17</v>
      </c>
      <c r="B23" s="33" t="s">
        <v>34</v>
      </c>
      <c r="C23" s="32">
        <v>25313</v>
      </c>
      <c r="D23" s="32">
        <v>1748000</v>
      </c>
      <c r="E23" s="32">
        <v>257786</v>
      </c>
      <c r="F23" s="29">
        <v>14.75</v>
      </c>
      <c r="G23" s="32">
        <v>1897000</v>
      </c>
      <c r="H23" s="32">
        <v>2049000</v>
      </c>
      <c r="I23" s="32">
        <v>2213000</v>
      </c>
      <c r="J23" s="32">
        <v>13663</v>
      </c>
      <c r="K23" s="32">
        <v>14537</v>
      </c>
      <c r="L23" s="32">
        <v>15453</v>
      </c>
      <c r="M23" s="32">
        <v>4497</v>
      </c>
      <c r="N23" s="32">
        <v>4780</v>
      </c>
      <c r="O23" s="32">
        <v>5095</v>
      </c>
      <c r="P23" s="32">
        <v>684</v>
      </c>
      <c r="Q23" s="32">
        <v>684</v>
      </c>
      <c r="R23" s="32">
        <v>684</v>
      </c>
      <c r="S23" s="32">
        <v>2533</v>
      </c>
      <c r="T23" s="32">
        <v>2533</v>
      </c>
      <c r="U23" s="32">
        <v>2533</v>
      </c>
      <c r="V23" s="32">
        <v>1362</v>
      </c>
      <c r="W23" s="32">
        <v>1362</v>
      </c>
      <c r="X23" s="32">
        <v>1362</v>
      </c>
      <c r="Y23" s="32">
        <v>120</v>
      </c>
      <c r="Z23" s="32">
        <v>120</v>
      </c>
      <c r="AA23" s="32">
        <v>120</v>
      </c>
      <c r="AB23" s="32">
        <v>11</v>
      </c>
      <c r="AC23" s="32">
        <v>11</v>
      </c>
      <c r="AD23" s="32">
        <v>11</v>
      </c>
      <c r="AE23" s="29">
        <v>81</v>
      </c>
      <c r="AF23" s="29">
        <v>81</v>
      </c>
      <c r="AG23" s="29">
        <v>81</v>
      </c>
      <c r="AH23" s="32">
        <v>341</v>
      </c>
      <c r="AI23" s="32">
        <v>341</v>
      </c>
      <c r="AJ23" s="32">
        <v>341</v>
      </c>
      <c r="AK23" s="32">
        <v>53</v>
      </c>
      <c r="AL23" s="32">
        <v>53</v>
      </c>
      <c r="AM23" s="32">
        <v>53</v>
      </c>
      <c r="AN23" s="32">
        <v>393</v>
      </c>
      <c r="AO23" s="32">
        <v>393</v>
      </c>
      <c r="AP23" s="32">
        <v>393</v>
      </c>
      <c r="AQ23" s="32">
        <v>285</v>
      </c>
      <c r="AR23" s="32">
        <v>285</v>
      </c>
      <c r="AS23" s="32">
        <v>285</v>
      </c>
      <c r="AT23" s="32">
        <v>83</v>
      </c>
      <c r="AU23" s="32">
        <v>13316</v>
      </c>
      <c r="AV23" s="32">
        <v>5</v>
      </c>
      <c r="AW23" s="32">
        <v>5</v>
      </c>
      <c r="AX23" s="32">
        <v>5</v>
      </c>
      <c r="AY23" s="29">
        <v>550.4</v>
      </c>
      <c r="AZ23" s="29">
        <v>550.5</v>
      </c>
      <c r="BA23" s="29">
        <v>550.4</v>
      </c>
      <c r="BB23" s="20">
        <v>550</v>
      </c>
      <c r="BC23" s="20">
        <f t="shared" si="1"/>
        <v>0.39999999999997726</v>
      </c>
      <c r="BD23" s="20"/>
      <c r="BE23" s="20"/>
    </row>
    <row r="24" spans="1:57" s="21" customFormat="1" ht="15.6" x14ac:dyDescent="0.3">
      <c r="A24" s="19">
        <f t="shared" si="2"/>
        <v>18</v>
      </c>
      <c r="B24" s="33" t="s">
        <v>35</v>
      </c>
      <c r="C24" s="32">
        <v>16882</v>
      </c>
      <c r="D24" s="32">
        <v>1259999</v>
      </c>
      <c r="E24" s="32">
        <v>131258</v>
      </c>
      <c r="F24" s="29">
        <v>10.42</v>
      </c>
      <c r="G24" s="32">
        <v>1367000</v>
      </c>
      <c r="H24" s="32">
        <v>1476000</v>
      </c>
      <c r="I24" s="32">
        <v>1593999</v>
      </c>
      <c r="J24" s="32">
        <v>25397</v>
      </c>
      <c r="K24" s="32">
        <v>27022</v>
      </c>
      <c r="L24" s="32">
        <v>28724</v>
      </c>
      <c r="M24" s="32">
        <v>2223</v>
      </c>
      <c r="N24" s="32">
        <v>2363</v>
      </c>
      <c r="O24" s="32">
        <v>2519</v>
      </c>
      <c r="P24" s="32">
        <v>5</v>
      </c>
      <c r="Q24" s="32">
        <v>5</v>
      </c>
      <c r="R24" s="32">
        <v>5</v>
      </c>
      <c r="S24" s="32">
        <v>1576</v>
      </c>
      <c r="T24" s="32">
        <v>1576</v>
      </c>
      <c r="U24" s="32">
        <v>1576</v>
      </c>
      <c r="V24" s="32">
        <v>790</v>
      </c>
      <c r="W24" s="32">
        <v>790</v>
      </c>
      <c r="X24" s="32">
        <v>790</v>
      </c>
      <c r="Y24" s="32">
        <v>393</v>
      </c>
      <c r="Z24" s="32">
        <v>393</v>
      </c>
      <c r="AA24" s="32">
        <v>393</v>
      </c>
      <c r="AB24" s="32">
        <v>8</v>
      </c>
      <c r="AC24" s="32">
        <v>8</v>
      </c>
      <c r="AD24" s="32">
        <v>8</v>
      </c>
      <c r="AE24" s="29">
        <v>86</v>
      </c>
      <c r="AF24" s="29">
        <v>86</v>
      </c>
      <c r="AG24" s="29">
        <v>86</v>
      </c>
      <c r="AH24" s="32">
        <v>42</v>
      </c>
      <c r="AI24" s="32">
        <v>43</v>
      </c>
      <c r="AJ24" s="32">
        <v>43</v>
      </c>
      <c r="AK24" s="32"/>
      <c r="AL24" s="32"/>
      <c r="AM24" s="32"/>
      <c r="AN24" s="32"/>
      <c r="AO24" s="32"/>
      <c r="AP24" s="32"/>
      <c r="AQ24" s="32">
        <v>420</v>
      </c>
      <c r="AR24" s="32">
        <v>420</v>
      </c>
      <c r="AS24" s="32">
        <v>420</v>
      </c>
      <c r="AT24" s="32">
        <v>47</v>
      </c>
      <c r="AU24" s="32"/>
      <c r="AV24" s="32">
        <v>5</v>
      </c>
      <c r="AW24" s="32">
        <v>5</v>
      </c>
      <c r="AX24" s="32">
        <v>5</v>
      </c>
      <c r="AY24" s="29"/>
      <c r="AZ24" s="29"/>
      <c r="BA24" s="29"/>
      <c r="BB24" s="20"/>
      <c r="BC24" s="20">
        <f t="shared" si="1"/>
        <v>0</v>
      </c>
      <c r="BD24" s="20"/>
      <c r="BE24" s="20"/>
    </row>
    <row r="25" spans="1:57" s="21" customFormat="1" ht="15.6" x14ac:dyDescent="0.3">
      <c r="A25" s="19">
        <f t="shared" si="2"/>
        <v>19</v>
      </c>
      <c r="B25" s="33" t="s">
        <v>36</v>
      </c>
      <c r="C25" s="32">
        <v>15311</v>
      </c>
      <c r="D25" s="32">
        <v>1095001</v>
      </c>
      <c r="E25" s="32">
        <v>150144</v>
      </c>
      <c r="F25" s="29">
        <v>13.71</v>
      </c>
      <c r="G25" s="32">
        <v>1188000</v>
      </c>
      <c r="H25" s="32">
        <v>1283000</v>
      </c>
      <c r="I25" s="32">
        <v>1386000</v>
      </c>
      <c r="J25" s="32">
        <v>278789</v>
      </c>
      <c r="K25" s="32">
        <v>296631</v>
      </c>
      <c r="L25" s="32">
        <v>315319</v>
      </c>
      <c r="M25" s="32">
        <v>1245</v>
      </c>
      <c r="N25" s="32">
        <v>1323</v>
      </c>
      <c r="O25" s="32">
        <v>1410</v>
      </c>
      <c r="P25" s="32">
        <v>242</v>
      </c>
      <c r="Q25" s="32">
        <v>242</v>
      </c>
      <c r="R25" s="32">
        <v>242</v>
      </c>
      <c r="S25" s="32">
        <v>1262</v>
      </c>
      <c r="T25" s="32">
        <v>1262</v>
      </c>
      <c r="U25" s="32">
        <v>1262</v>
      </c>
      <c r="V25" s="32">
        <v>674</v>
      </c>
      <c r="W25" s="32">
        <v>674</v>
      </c>
      <c r="X25" s="32">
        <v>674</v>
      </c>
      <c r="Y25" s="32">
        <v>8</v>
      </c>
      <c r="Z25" s="32">
        <v>8</v>
      </c>
      <c r="AA25" s="32">
        <v>8</v>
      </c>
      <c r="AB25" s="32">
        <v>10</v>
      </c>
      <c r="AC25" s="32">
        <v>10</v>
      </c>
      <c r="AD25" s="32">
        <v>10</v>
      </c>
      <c r="AE25" s="29">
        <v>162.35</v>
      </c>
      <c r="AF25" s="29">
        <v>162.35</v>
      </c>
      <c r="AG25" s="29">
        <v>162.35</v>
      </c>
      <c r="AH25" s="32">
        <v>105</v>
      </c>
      <c r="AI25" s="32">
        <v>105</v>
      </c>
      <c r="AJ25" s="32">
        <v>105</v>
      </c>
      <c r="AK25" s="32"/>
      <c r="AL25" s="32"/>
      <c r="AM25" s="32"/>
      <c r="AN25" s="32">
        <v>252</v>
      </c>
      <c r="AO25" s="32">
        <v>252</v>
      </c>
      <c r="AP25" s="32">
        <v>252</v>
      </c>
      <c r="AQ25" s="32">
        <v>300</v>
      </c>
      <c r="AR25" s="32">
        <v>300</v>
      </c>
      <c r="AS25" s="32">
        <v>300</v>
      </c>
      <c r="AT25" s="32">
        <v>45</v>
      </c>
      <c r="AU25" s="32">
        <v>7255</v>
      </c>
      <c r="AV25" s="32">
        <v>5</v>
      </c>
      <c r="AW25" s="32">
        <v>5</v>
      </c>
      <c r="AX25" s="32">
        <v>5</v>
      </c>
      <c r="AY25" s="29">
        <v>198</v>
      </c>
      <c r="AZ25" s="29">
        <v>198</v>
      </c>
      <c r="BA25" s="29">
        <v>198</v>
      </c>
      <c r="BB25" s="20">
        <v>290</v>
      </c>
      <c r="BC25" s="20">
        <f t="shared" si="1"/>
        <v>-92</v>
      </c>
      <c r="BD25" s="20"/>
      <c r="BE25" s="20"/>
    </row>
    <row r="26" spans="1:57" s="21" customFormat="1" ht="15.6" x14ac:dyDescent="0.3">
      <c r="A26" s="19">
        <f t="shared" si="2"/>
        <v>20</v>
      </c>
      <c r="B26" s="33" t="s">
        <v>37</v>
      </c>
      <c r="C26" s="32">
        <v>10092</v>
      </c>
      <c r="D26" s="32">
        <v>520000</v>
      </c>
      <c r="E26" s="32">
        <v>67053</v>
      </c>
      <c r="F26" s="29">
        <v>12.89</v>
      </c>
      <c r="G26" s="32">
        <v>564000</v>
      </c>
      <c r="H26" s="32">
        <v>609000</v>
      </c>
      <c r="I26" s="32">
        <v>658000</v>
      </c>
      <c r="J26" s="32">
        <v>21946</v>
      </c>
      <c r="K26" s="32">
        <v>23351</v>
      </c>
      <c r="L26" s="32">
        <v>24822</v>
      </c>
      <c r="M26" s="32">
        <v>875</v>
      </c>
      <c r="N26" s="32">
        <v>930</v>
      </c>
      <c r="O26" s="32">
        <v>991</v>
      </c>
      <c r="P26" s="32">
        <v>197</v>
      </c>
      <c r="Q26" s="32">
        <v>197</v>
      </c>
      <c r="R26" s="32">
        <v>197</v>
      </c>
      <c r="S26" s="32">
        <v>858</v>
      </c>
      <c r="T26" s="32">
        <v>858</v>
      </c>
      <c r="U26" s="32">
        <v>858</v>
      </c>
      <c r="V26" s="32">
        <v>482</v>
      </c>
      <c r="W26" s="32">
        <v>482</v>
      </c>
      <c r="X26" s="32">
        <v>482</v>
      </c>
      <c r="Y26" s="32"/>
      <c r="Z26" s="32"/>
      <c r="AA26" s="32"/>
      <c r="AB26" s="32">
        <v>9</v>
      </c>
      <c r="AC26" s="32">
        <v>9</v>
      </c>
      <c r="AD26" s="32">
        <v>9</v>
      </c>
      <c r="AE26" s="29">
        <v>37.75</v>
      </c>
      <c r="AF26" s="29">
        <v>37.75</v>
      </c>
      <c r="AG26" s="29">
        <v>37.75</v>
      </c>
      <c r="AH26" s="32">
        <v>70</v>
      </c>
      <c r="AI26" s="32">
        <v>70</v>
      </c>
      <c r="AJ26" s="32">
        <v>70</v>
      </c>
      <c r="AK26" s="32"/>
      <c r="AL26" s="32"/>
      <c r="AM26" s="32"/>
      <c r="AN26" s="32"/>
      <c r="AO26" s="32"/>
      <c r="AP26" s="32"/>
      <c r="AQ26" s="32">
        <v>270</v>
      </c>
      <c r="AR26" s="32">
        <v>270</v>
      </c>
      <c r="AS26" s="32">
        <v>270</v>
      </c>
      <c r="AT26" s="32">
        <v>43</v>
      </c>
      <c r="AU26" s="32">
        <v>5632</v>
      </c>
      <c r="AV26" s="32">
        <v>5</v>
      </c>
      <c r="AW26" s="32">
        <v>5</v>
      </c>
      <c r="AX26" s="32">
        <v>5</v>
      </c>
      <c r="AY26" s="29">
        <v>335.22</v>
      </c>
      <c r="AZ26" s="29">
        <v>335.22</v>
      </c>
      <c r="BA26" s="29">
        <v>335.22</v>
      </c>
      <c r="BB26" s="20">
        <v>338.56</v>
      </c>
      <c r="BC26" s="20">
        <f t="shared" si="1"/>
        <v>-3.339999999999975</v>
      </c>
      <c r="BD26" s="20"/>
      <c r="BE26" s="20"/>
    </row>
    <row r="27" spans="1:57" s="21" customFormat="1" ht="15.6" x14ac:dyDescent="0.3">
      <c r="A27" s="19">
        <f t="shared" si="2"/>
        <v>21</v>
      </c>
      <c r="B27" s="33" t="s">
        <v>38</v>
      </c>
      <c r="C27" s="32">
        <v>15548</v>
      </c>
      <c r="D27" s="32">
        <v>689000</v>
      </c>
      <c r="E27" s="32">
        <v>96278</v>
      </c>
      <c r="F27" s="29">
        <v>13.97</v>
      </c>
      <c r="G27" s="32">
        <v>748000</v>
      </c>
      <c r="H27" s="32">
        <v>808000</v>
      </c>
      <c r="I27" s="32">
        <v>873000</v>
      </c>
      <c r="J27" s="32">
        <v>26706</v>
      </c>
      <c r="K27" s="32">
        <v>28415</v>
      </c>
      <c r="L27" s="32">
        <v>30205</v>
      </c>
      <c r="M27" s="32">
        <v>1266</v>
      </c>
      <c r="N27" s="32">
        <v>1346</v>
      </c>
      <c r="O27" s="32">
        <v>1435</v>
      </c>
      <c r="P27" s="32">
        <v>279</v>
      </c>
      <c r="Q27" s="32">
        <v>279</v>
      </c>
      <c r="R27" s="32">
        <v>279</v>
      </c>
      <c r="S27" s="32">
        <v>1170</v>
      </c>
      <c r="T27" s="32">
        <v>1150</v>
      </c>
      <c r="U27" s="32">
        <v>1150</v>
      </c>
      <c r="V27" s="32">
        <v>280</v>
      </c>
      <c r="W27" s="32">
        <v>280</v>
      </c>
      <c r="X27" s="32">
        <v>280</v>
      </c>
      <c r="Y27" s="32">
        <v>9</v>
      </c>
      <c r="Z27" s="32">
        <v>9</v>
      </c>
      <c r="AA27" s="32">
        <v>9</v>
      </c>
      <c r="AB27" s="32">
        <v>10</v>
      </c>
      <c r="AC27" s="32">
        <v>10</v>
      </c>
      <c r="AD27" s="32">
        <v>10</v>
      </c>
      <c r="AE27" s="29">
        <v>73.75</v>
      </c>
      <c r="AF27" s="29">
        <v>73.75</v>
      </c>
      <c r="AG27" s="29">
        <v>73.75</v>
      </c>
      <c r="AH27" s="32">
        <v>68</v>
      </c>
      <c r="AI27" s="32">
        <v>70</v>
      </c>
      <c r="AJ27" s="32">
        <v>71</v>
      </c>
      <c r="AK27" s="32">
        <v>23</v>
      </c>
      <c r="AL27" s="32">
        <v>23</v>
      </c>
      <c r="AM27" s="32">
        <v>23</v>
      </c>
      <c r="AN27" s="32">
        <v>95</v>
      </c>
      <c r="AO27" s="32">
        <v>95</v>
      </c>
      <c r="AP27" s="32">
        <v>95</v>
      </c>
      <c r="AQ27" s="32">
        <v>385</v>
      </c>
      <c r="AR27" s="32">
        <v>385</v>
      </c>
      <c r="AS27" s="32">
        <v>385</v>
      </c>
      <c r="AT27" s="32">
        <v>50</v>
      </c>
      <c r="AU27" s="32">
        <v>6759</v>
      </c>
      <c r="AV27" s="32">
        <v>5</v>
      </c>
      <c r="AW27" s="32">
        <v>5</v>
      </c>
      <c r="AX27" s="32">
        <v>5</v>
      </c>
      <c r="AY27" s="29">
        <v>230.7</v>
      </c>
      <c r="AZ27" s="29">
        <v>230.7</v>
      </c>
      <c r="BA27" s="29">
        <v>230.7</v>
      </c>
      <c r="BB27" s="20">
        <v>246.9</v>
      </c>
      <c r="BC27" s="20">
        <f t="shared" si="1"/>
        <v>-16.200000000000017</v>
      </c>
      <c r="BD27" s="20"/>
      <c r="BE27" s="20"/>
    </row>
    <row r="28" spans="1:57" s="21" customFormat="1" ht="15.6" x14ac:dyDescent="0.3">
      <c r="A28" s="19">
        <f t="shared" si="2"/>
        <v>22</v>
      </c>
      <c r="B28" s="33" t="s">
        <v>39</v>
      </c>
      <c r="C28" s="32">
        <v>26741</v>
      </c>
      <c r="D28" s="32">
        <v>1306000</v>
      </c>
      <c r="E28" s="32">
        <v>240247</v>
      </c>
      <c r="F28" s="29">
        <v>18.399999999999999</v>
      </c>
      <c r="G28" s="32">
        <v>1417000</v>
      </c>
      <c r="H28" s="32">
        <v>1530000</v>
      </c>
      <c r="I28" s="32">
        <v>1653000</v>
      </c>
      <c r="J28" s="32">
        <v>8725</v>
      </c>
      <c r="K28" s="32">
        <v>9283</v>
      </c>
      <c r="L28" s="32">
        <v>9868</v>
      </c>
      <c r="M28" s="32">
        <v>5104</v>
      </c>
      <c r="N28" s="32">
        <v>5426</v>
      </c>
      <c r="O28" s="32">
        <v>5784</v>
      </c>
      <c r="P28" s="32">
        <v>698</v>
      </c>
      <c r="Q28" s="32">
        <v>698</v>
      </c>
      <c r="R28" s="32">
        <v>698</v>
      </c>
      <c r="S28" s="32">
        <v>2376</v>
      </c>
      <c r="T28" s="32">
        <v>2376</v>
      </c>
      <c r="U28" s="32">
        <v>2376</v>
      </c>
      <c r="V28" s="32">
        <v>1049</v>
      </c>
      <c r="W28" s="32">
        <v>1049</v>
      </c>
      <c r="X28" s="32">
        <v>1049</v>
      </c>
      <c r="Y28" s="32">
        <v>103</v>
      </c>
      <c r="Z28" s="32">
        <v>103</v>
      </c>
      <c r="AA28" s="32">
        <v>103</v>
      </c>
      <c r="AB28" s="32">
        <v>6</v>
      </c>
      <c r="AC28" s="32">
        <v>6</v>
      </c>
      <c r="AD28" s="32">
        <v>6</v>
      </c>
      <c r="AE28" s="29">
        <v>67.84</v>
      </c>
      <c r="AF28" s="29">
        <v>67.84</v>
      </c>
      <c r="AG28" s="29">
        <v>67.84</v>
      </c>
      <c r="AH28" s="32">
        <v>118</v>
      </c>
      <c r="AI28" s="32">
        <v>118</v>
      </c>
      <c r="AJ28" s="32">
        <v>118</v>
      </c>
      <c r="AK28" s="32"/>
      <c r="AL28" s="32"/>
      <c r="AM28" s="32"/>
      <c r="AN28" s="32">
        <v>288</v>
      </c>
      <c r="AO28" s="32">
        <v>288</v>
      </c>
      <c r="AP28" s="32">
        <v>288</v>
      </c>
      <c r="AQ28" s="32">
        <v>750</v>
      </c>
      <c r="AR28" s="32">
        <v>750</v>
      </c>
      <c r="AS28" s="32">
        <v>750</v>
      </c>
      <c r="AT28" s="32">
        <v>50</v>
      </c>
      <c r="AU28" s="32">
        <v>16201</v>
      </c>
      <c r="AV28" s="32">
        <v>5</v>
      </c>
      <c r="AW28" s="32">
        <v>5</v>
      </c>
      <c r="AX28" s="32">
        <v>5</v>
      </c>
      <c r="AY28" s="29">
        <v>432.19</v>
      </c>
      <c r="AZ28" s="29">
        <v>433</v>
      </c>
      <c r="BA28" s="29">
        <v>433</v>
      </c>
      <c r="BB28" s="20">
        <v>428.84</v>
      </c>
      <c r="BC28" s="20">
        <f t="shared" si="1"/>
        <v>3.3500000000000227</v>
      </c>
      <c r="BD28" s="20"/>
      <c r="BE28" s="20"/>
    </row>
    <row r="29" spans="1:57" s="21" customFormat="1" ht="15.6" x14ac:dyDescent="0.3">
      <c r="A29" s="19">
        <f>A28+1</f>
        <v>23</v>
      </c>
      <c r="B29" s="33" t="s">
        <v>40</v>
      </c>
      <c r="C29" s="32">
        <v>28816</v>
      </c>
      <c r="D29" s="32">
        <v>1977000</v>
      </c>
      <c r="E29" s="32">
        <v>294594</v>
      </c>
      <c r="F29" s="29">
        <v>14.9</v>
      </c>
      <c r="G29" s="32">
        <v>2145000</v>
      </c>
      <c r="H29" s="32">
        <v>2317000</v>
      </c>
      <c r="I29" s="32">
        <v>2502000</v>
      </c>
      <c r="J29" s="32">
        <v>58502</v>
      </c>
      <c r="K29" s="32">
        <v>62246</v>
      </c>
      <c r="L29" s="32">
        <v>66167</v>
      </c>
      <c r="M29" s="32">
        <v>6277</v>
      </c>
      <c r="N29" s="32">
        <v>6672</v>
      </c>
      <c r="O29" s="32">
        <v>7112</v>
      </c>
      <c r="P29" s="32">
        <v>926</v>
      </c>
      <c r="Q29" s="32">
        <v>926</v>
      </c>
      <c r="R29" s="32">
        <v>926</v>
      </c>
      <c r="S29" s="32">
        <v>2571</v>
      </c>
      <c r="T29" s="32">
        <v>2571</v>
      </c>
      <c r="U29" s="32">
        <v>2571</v>
      </c>
      <c r="V29" s="32">
        <v>1035</v>
      </c>
      <c r="W29" s="32">
        <v>1035</v>
      </c>
      <c r="X29" s="32">
        <v>1035</v>
      </c>
      <c r="Y29" s="32">
        <v>55</v>
      </c>
      <c r="Z29" s="32">
        <v>55</v>
      </c>
      <c r="AA29" s="32">
        <v>55</v>
      </c>
      <c r="AB29" s="32">
        <v>13</v>
      </c>
      <c r="AC29" s="32">
        <v>13</v>
      </c>
      <c r="AD29" s="32">
        <v>13</v>
      </c>
      <c r="AE29" s="29">
        <v>93.5</v>
      </c>
      <c r="AF29" s="29">
        <v>93.5</v>
      </c>
      <c r="AG29" s="29">
        <v>93.5</v>
      </c>
      <c r="AH29" s="32">
        <v>170</v>
      </c>
      <c r="AI29" s="32">
        <v>195</v>
      </c>
      <c r="AJ29" s="32">
        <v>195</v>
      </c>
      <c r="AK29" s="32">
        <v>271</v>
      </c>
      <c r="AL29" s="32">
        <v>271</v>
      </c>
      <c r="AM29" s="32">
        <v>271</v>
      </c>
      <c r="AN29" s="32"/>
      <c r="AO29" s="32"/>
      <c r="AP29" s="32"/>
      <c r="AQ29" s="32">
        <v>480</v>
      </c>
      <c r="AR29" s="32">
        <v>480</v>
      </c>
      <c r="AS29" s="32">
        <v>480</v>
      </c>
      <c r="AT29" s="32">
        <v>82</v>
      </c>
      <c r="AU29" s="32">
        <v>9475</v>
      </c>
      <c r="AV29" s="32">
        <v>6</v>
      </c>
      <c r="AW29" s="32">
        <v>6</v>
      </c>
      <c r="AX29" s="32">
        <v>6</v>
      </c>
      <c r="AY29" s="29">
        <v>646.79999999999995</v>
      </c>
      <c r="AZ29" s="29">
        <v>646.79999999999995</v>
      </c>
      <c r="BA29" s="29">
        <v>646.79999999999995</v>
      </c>
      <c r="BB29" s="20">
        <v>830.6</v>
      </c>
      <c r="BC29" s="20">
        <f t="shared" si="1"/>
        <v>-183.80000000000007</v>
      </c>
      <c r="BD29" s="20"/>
      <c r="BE29" s="20"/>
    </row>
    <row r="30" spans="1:57" s="21" customFormat="1" ht="15.6" x14ac:dyDescent="0.3">
      <c r="A30" s="19">
        <f t="shared" si="2"/>
        <v>24</v>
      </c>
      <c r="B30" s="33" t="s">
        <v>41</v>
      </c>
      <c r="C30" s="32">
        <v>33958</v>
      </c>
      <c r="D30" s="32">
        <v>2921000</v>
      </c>
      <c r="E30" s="32">
        <v>438651</v>
      </c>
      <c r="F30" s="29">
        <v>15.02</v>
      </c>
      <c r="G30" s="32">
        <v>3140000</v>
      </c>
      <c r="H30" s="32">
        <v>3391000</v>
      </c>
      <c r="I30" s="32">
        <v>3662000</v>
      </c>
      <c r="J30" s="32">
        <v>66353</v>
      </c>
      <c r="K30" s="32">
        <v>70600</v>
      </c>
      <c r="L30" s="32">
        <v>75048</v>
      </c>
      <c r="M30" s="32">
        <v>7687</v>
      </c>
      <c r="N30" s="32">
        <v>8171</v>
      </c>
      <c r="O30" s="32">
        <v>8710</v>
      </c>
      <c r="P30" s="32">
        <v>1190</v>
      </c>
      <c r="Q30" s="32">
        <v>1190</v>
      </c>
      <c r="R30" s="32">
        <v>1190</v>
      </c>
      <c r="S30" s="32">
        <v>3479</v>
      </c>
      <c r="T30" s="32">
        <v>3479</v>
      </c>
      <c r="U30" s="32">
        <v>3479</v>
      </c>
      <c r="V30" s="32">
        <v>1721</v>
      </c>
      <c r="W30" s="32">
        <v>1721</v>
      </c>
      <c r="X30" s="32">
        <v>1721</v>
      </c>
      <c r="Y30" s="32">
        <v>33</v>
      </c>
      <c r="Z30" s="32">
        <v>33</v>
      </c>
      <c r="AA30" s="32">
        <v>33</v>
      </c>
      <c r="AB30" s="32">
        <v>16</v>
      </c>
      <c r="AC30" s="32">
        <v>16</v>
      </c>
      <c r="AD30" s="32">
        <v>16</v>
      </c>
      <c r="AE30" s="29">
        <v>211</v>
      </c>
      <c r="AF30" s="29">
        <v>211</v>
      </c>
      <c r="AG30" s="29">
        <v>211</v>
      </c>
      <c r="AH30" s="32">
        <v>236</v>
      </c>
      <c r="AI30" s="32">
        <v>236</v>
      </c>
      <c r="AJ30" s="32">
        <v>236</v>
      </c>
      <c r="AK30" s="32">
        <v>60</v>
      </c>
      <c r="AL30" s="32">
        <v>60</v>
      </c>
      <c r="AM30" s="32">
        <v>65</v>
      </c>
      <c r="AN30" s="32">
        <v>622</v>
      </c>
      <c r="AO30" s="32">
        <v>622</v>
      </c>
      <c r="AP30" s="32">
        <v>617</v>
      </c>
      <c r="AQ30" s="32">
        <v>820</v>
      </c>
      <c r="AR30" s="32">
        <v>820</v>
      </c>
      <c r="AS30" s="32">
        <v>820</v>
      </c>
      <c r="AT30" s="32">
        <v>100</v>
      </c>
      <c r="AU30" s="32">
        <v>14583</v>
      </c>
      <c r="AV30" s="32">
        <v>7</v>
      </c>
      <c r="AW30" s="32">
        <v>7</v>
      </c>
      <c r="AX30" s="32">
        <v>7</v>
      </c>
      <c r="AY30" s="29">
        <v>589.13</v>
      </c>
      <c r="AZ30" s="29">
        <v>589.6</v>
      </c>
      <c r="BA30" s="29">
        <v>586.6</v>
      </c>
      <c r="BB30" s="20">
        <v>586.6</v>
      </c>
      <c r="BC30" s="20">
        <f t="shared" si="1"/>
        <v>2.5299999999999727</v>
      </c>
      <c r="BD30" s="20"/>
      <c r="BE30" s="20"/>
    </row>
    <row r="31" spans="1:57" s="21" customFormat="1" ht="15.6" x14ac:dyDescent="0.3">
      <c r="A31" s="19">
        <f t="shared" si="2"/>
        <v>25</v>
      </c>
      <c r="B31" s="33" t="s">
        <v>42</v>
      </c>
      <c r="C31" s="32">
        <v>6083</v>
      </c>
      <c r="D31" s="32">
        <v>494000</v>
      </c>
      <c r="E31" s="32">
        <v>61178</v>
      </c>
      <c r="F31" s="29">
        <v>12.38</v>
      </c>
      <c r="G31" s="32">
        <v>536000</v>
      </c>
      <c r="H31" s="32">
        <v>579000</v>
      </c>
      <c r="I31" s="32">
        <v>625000</v>
      </c>
      <c r="J31" s="32">
        <v>11131</v>
      </c>
      <c r="K31" s="32">
        <v>11843</v>
      </c>
      <c r="L31" s="32">
        <v>12589</v>
      </c>
      <c r="M31" s="32">
        <v>700</v>
      </c>
      <c r="N31" s="32">
        <v>744</v>
      </c>
      <c r="O31" s="32">
        <v>793</v>
      </c>
      <c r="P31" s="32">
        <v>134</v>
      </c>
      <c r="Q31" s="32">
        <v>136</v>
      </c>
      <c r="R31" s="32">
        <v>136</v>
      </c>
      <c r="S31" s="32">
        <v>516</v>
      </c>
      <c r="T31" s="32">
        <v>510</v>
      </c>
      <c r="U31" s="32">
        <v>510</v>
      </c>
      <c r="V31" s="32">
        <v>295</v>
      </c>
      <c r="W31" s="32">
        <v>293</v>
      </c>
      <c r="X31" s="32">
        <v>293</v>
      </c>
      <c r="Y31" s="32">
        <v>32</v>
      </c>
      <c r="Z31" s="32">
        <v>32</v>
      </c>
      <c r="AA31" s="32">
        <v>32</v>
      </c>
      <c r="AB31" s="32">
        <v>7</v>
      </c>
      <c r="AC31" s="32">
        <v>7</v>
      </c>
      <c r="AD31" s="32">
        <v>7</v>
      </c>
      <c r="AE31" s="29">
        <v>14.2</v>
      </c>
      <c r="AF31" s="29">
        <v>14.2</v>
      </c>
      <c r="AG31" s="29">
        <v>14.2</v>
      </c>
      <c r="AH31" s="32">
        <v>65</v>
      </c>
      <c r="AI31" s="32">
        <v>65</v>
      </c>
      <c r="AJ31" s="32">
        <v>65</v>
      </c>
      <c r="AK31" s="32"/>
      <c r="AL31" s="32"/>
      <c r="AM31" s="32"/>
      <c r="AN31" s="32">
        <v>90</v>
      </c>
      <c r="AO31" s="32">
        <v>90</v>
      </c>
      <c r="AP31" s="32">
        <v>90</v>
      </c>
      <c r="AQ31" s="32">
        <v>200</v>
      </c>
      <c r="AR31" s="32">
        <v>200</v>
      </c>
      <c r="AS31" s="32">
        <v>200</v>
      </c>
      <c r="AT31" s="32">
        <v>34</v>
      </c>
      <c r="AU31" s="32">
        <v>3025</v>
      </c>
      <c r="AV31" s="32">
        <v>5</v>
      </c>
      <c r="AW31" s="32">
        <v>5</v>
      </c>
      <c r="AX31" s="32">
        <v>5</v>
      </c>
      <c r="AY31" s="29">
        <v>106.6</v>
      </c>
      <c r="AZ31" s="29">
        <v>106.6</v>
      </c>
      <c r="BA31" s="29">
        <v>106.6</v>
      </c>
      <c r="BB31" s="20">
        <v>117.62</v>
      </c>
      <c r="BC31" s="20">
        <f t="shared" si="1"/>
        <v>-11.02000000000001</v>
      </c>
      <c r="BD31" s="20"/>
      <c r="BE31" s="20"/>
    </row>
    <row r="32" spans="1:57" s="21" customFormat="1" ht="15.6" x14ac:dyDescent="0.3">
      <c r="A32" s="19">
        <f t="shared" si="2"/>
        <v>26</v>
      </c>
      <c r="B32" s="33" t="s">
        <v>43</v>
      </c>
      <c r="C32" s="32">
        <v>13867</v>
      </c>
      <c r="D32" s="32">
        <v>1603000</v>
      </c>
      <c r="E32" s="32">
        <v>232532</v>
      </c>
      <c r="F32" s="29">
        <v>14.51</v>
      </c>
      <c r="G32" s="32">
        <v>1739000</v>
      </c>
      <c r="H32" s="32">
        <v>1879000</v>
      </c>
      <c r="I32" s="32">
        <v>2029000</v>
      </c>
      <c r="J32" s="32">
        <v>212967</v>
      </c>
      <c r="K32" s="32">
        <v>226597</v>
      </c>
      <c r="L32" s="32">
        <v>240873</v>
      </c>
      <c r="M32" s="32">
        <v>1708</v>
      </c>
      <c r="N32" s="32">
        <v>1816</v>
      </c>
      <c r="O32" s="32">
        <v>1936</v>
      </c>
      <c r="P32" s="32">
        <v>371</v>
      </c>
      <c r="Q32" s="32">
        <v>371</v>
      </c>
      <c r="R32" s="32">
        <v>371</v>
      </c>
      <c r="S32" s="32">
        <v>1416</v>
      </c>
      <c r="T32" s="32">
        <v>1416</v>
      </c>
      <c r="U32" s="32">
        <v>1416</v>
      </c>
      <c r="V32" s="32">
        <v>520</v>
      </c>
      <c r="W32" s="32">
        <v>520</v>
      </c>
      <c r="X32" s="32">
        <v>520</v>
      </c>
      <c r="Y32" s="32">
        <v>40</v>
      </c>
      <c r="Z32" s="32">
        <v>40</v>
      </c>
      <c r="AA32" s="32">
        <v>40</v>
      </c>
      <c r="AB32" s="32">
        <v>12</v>
      </c>
      <c r="AC32" s="32">
        <v>12</v>
      </c>
      <c r="AD32" s="32">
        <v>12</v>
      </c>
      <c r="AE32" s="29">
        <v>68.650000000000006</v>
      </c>
      <c r="AF32" s="29">
        <v>68.650000000000006</v>
      </c>
      <c r="AG32" s="29">
        <v>68.650000000000006</v>
      </c>
      <c r="AH32" s="32">
        <v>143</v>
      </c>
      <c r="AI32" s="32">
        <v>143</v>
      </c>
      <c r="AJ32" s="32">
        <v>143</v>
      </c>
      <c r="AK32" s="32"/>
      <c r="AL32" s="32"/>
      <c r="AM32" s="32"/>
      <c r="AN32" s="32">
        <v>169</v>
      </c>
      <c r="AO32" s="32">
        <v>169</v>
      </c>
      <c r="AP32" s="32">
        <v>169</v>
      </c>
      <c r="AQ32" s="32">
        <v>290</v>
      </c>
      <c r="AR32" s="32">
        <v>290</v>
      </c>
      <c r="AS32" s="32">
        <v>290</v>
      </c>
      <c r="AT32" s="32">
        <v>47</v>
      </c>
      <c r="AU32" s="32">
        <v>7440</v>
      </c>
      <c r="AV32" s="32">
        <v>5</v>
      </c>
      <c r="AW32" s="32">
        <v>5</v>
      </c>
      <c r="AX32" s="32">
        <v>5</v>
      </c>
      <c r="AY32" s="29">
        <v>191.71</v>
      </c>
      <c r="AZ32" s="29">
        <v>191.71</v>
      </c>
      <c r="BA32" s="29">
        <v>191.71</v>
      </c>
      <c r="BB32" s="20">
        <v>201.57</v>
      </c>
      <c r="BC32" s="20">
        <f t="shared" si="1"/>
        <v>-9.8599999999999852</v>
      </c>
      <c r="BD32" s="20"/>
      <c r="BE32" s="20"/>
    </row>
    <row r="33" spans="1:57" s="21" customFormat="1" ht="15.6" x14ac:dyDescent="0.3">
      <c r="A33" s="19">
        <f t="shared" si="2"/>
        <v>27</v>
      </c>
      <c r="B33" s="33" t="s">
        <v>48</v>
      </c>
      <c r="C33" s="32">
        <v>34678</v>
      </c>
      <c r="D33" s="32">
        <v>3393000</v>
      </c>
      <c r="E33" s="32">
        <v>510895</v>
      </c>
      <c r="F33" s="29">
        <v>15.06</v>
      </c>
      <c r="G33" s="32">
        <v>3681000</v>
      </c>
      <c r="H33" s="32">
        <v>3975000</v>
      </c>
      <c r="I33" s="32">
        <v>4293000</v>
      </c>
      <c r="J33" s="32">
        <v>1063007</v>
      </c>
      <c r="K33" s="32">
        <v>1138480</v>
      </c>
      <c r="L33" s="32">
        <v>1207927</v>
      </c>
      <c r="M33" s="32">
        <v>5289</v>
      </c>
      <c r="N33" s="32">
        <v>5622</v>
      </c>
      <c r="O33" s="32">
        <v>5993</v>
      </c>
      <c r="P33" s="32">
        <v>1048</v>
      </c>
      <c r="Q33" s="32">
        <v>1048</v>
      </c>
      <c r="R33" s="32">
        <v>1048</v>
      </c>
      <c r="S33" s="32">
        <v>3331</v>
      </c>
      <c r="T33" s="32">
        <v>3331</v>
      </c>
      <c r="U33" s="32">
        <v>3331</v>
      </c>
      <c r="V33" s="32">
        <v>2198</v>
      </c>
      <c r="W33" s="32">
        <v>2198</v>
      </c>
      <c r="X33" s="32">
        <v>2198</v>
      </c>
      <c r="Y33" s="32">
        <v>95</v>
      </c>
      <c r="Z33" s="32">
        <v>95</v>
      </c>
      <c r="AA33" s="32">
        <v>95</v>
      </c>
      <c r="AB33" s="32">
        <v>25</v>
      </c>
      <c r="AC33" s="32">
        <v>25</v>
      </c>
      <c r="AD33" s="32">
        <v>25</v>
      </c>
      <c r="AE33" s="29">
        <v>207.55</v>
      </c>
      <c r="AF33" s="29">
        <v>207.55</v>
      </c>
      <c r="AG33" s="29">
        <v>207.55</v>
      </c>
      <c r="AH33" s="32">
        <v>260</v>
      </c>
      <c r="AI33" s="32">
        <v>260</v>
      </c>
      <c r="AJ33" s="32">
        <v>260</v>
      </c>
      <c r="AK33" s="32">
        <v>141</v>
      </c>
      <c r="AL33" s="32">
        <v>141</v>
      </c>
      <c r="AM33" s="32">
        <v>141</v>
      </c>
      <c r="AN33" s="32">
        <v>340</v>
      </c>
      <c r="AO33" s="32">
        <v>340</v>
      </c>
      <c r="AP33" s="32">
        <v>340</v>
      </c>
      <c r="AQ33" s="32">
        <v>1400</v>
      </c>
      <c r="AR33" s="32">
        <v>1400</v>
      </c>
      <c r="AS33" s="32">
        <v>1400</v>
      </c>
      <c r="AT33" s="32">
        <v>54</v>
      </c>
      <c r="AU33" s="32"/>
      <c r="AV33" s="32">
        <v>7</v>
      </c>
      <c r="AW33" s="32">
        <v>7</v>
      </c>
      <c r="AX33" s="32">
        <v>7</v>
      </c>
      <c r="AY33" s="29">
        <v>967.82</v>
      </c>
      <c r="AZ33" s="29">
        <v>965.17</v>
      </c>
      <c r="BA33" s="29">
        <v>965.17</v>
      </c>
      <c r="BB33" s="20">
        <v>886.82</v>
      </c>
      <c r="BC33" s="20">
        <f t="shared" si="1"/>
        <v>81</v>
      </c>
      <c r="BD33" s="20"/>
      <c r="BE33" s="20"/>
    </row>
    <row r="34" spans="1:57" s="21" customFormat="1" ht="15.6" x14ac:dyDescent="0.3">
      <c r="A34" s="19">
        <f t="shared" si="2"/>
        <v>28</v>
      </c>
      <c r="B34" s="33" t="s">
        <v>44</v>
      </c>
      <c r="C34" s="32">
        <v>15117</v>
      </c>
      <c r="D34" s="32">
        <v>1355000</v>
      </c>
      <c r="E34" s="32">
        <v>172479</v>
      </c>
      <c r="F34" s="29">
        <v>12.73</v>
      </c>
      <c r="G34" s="32">
        <v>1470000</v>
      </c>
      <c r="H34" s="32">
        <v>1587000</v>
      </c>
      <c r="I34" s="32">
        <v>1714000</v>
      </c>
      <c r="J34" s="32">
        <v>83411</v>
      </c>
      <c r="K34" s="32">
        <v>88749</v>
      </c>
      <c r="L34" s="32">
        <v>94340</v>
      </c>
      <c r="M34" s="32">
        <v>2480</v>
      </c>
      <c r="N34" s="32">
        <v>2636</v>
      </c>
      <c r="O34" s="32">
        <v>2810</v>
      </c>
      <c r="P34" s="32">
        <v>390</v>
      </c>
      <c r="Q34" s="32">
        <v>390</v>
      </c>
      <c r="R34" s="32">
        <v>390</v>
      </c>
      <c r="S34" s="32">
        <v>1370</v>
      </c>
      <c r="T34" s="32">
        <v>1370</v>
      </c>
      <c r="U34" s="32">
        <v>1370</v>
      </c>
      <c r="V34" s="32">
        <v>720</v>
      </c>
      <c r="W34" s="32">
        <v>720</v>
      </c>
      <c r="X34" s="32">
        <v>720</v>
      </c>
      <c r="Y34" s="32">
        <v>936</v>
      </c>
      <c r="Z34" s="32">
        <v>936</v>
      </c>
      <c r="AA34" s="32">
        <v>936</v>
      </c>
      <c r="AB34" s="32">
        <v>12</v>
      </c>
      <c r="AC34" s="32">
        <v>12</v>
      </c>
      <c r="AD34" s="32">
        <v>12</v>
      </c>
      <c r="AE34" s="29">
        <v>86</v>
      </c>
      <c r="AF34" s="29">
        <v>86</v>
      </c>
      <c r="AG34" s="29">
        <v>86</v>
      </c>
      <c r="AH34" s="32">
        <v>85</v>
      </c>
      <c r="AI34" s="32">
        <v>85</v>
      </c>
      <c r="AJ34" s="32">
        <v>85</v>
      </c>
      <c r="AK34" s="32">
        <v>320</v>
      </c>
      <c r="AL34" s="32">
        <v>320</v>
      </c>
      <c r="AM34" s="32">
        <v>320</v>
      </c>
      <c r="AN34" s="32">
        <v>20</v>
      </c>
      <c r="AO34" s="32">
        <v>20</v>
      </c>
      <c r="AP34" s="32">
        <v>20</v>
      </c>
      <c r="AQ34" s="32">
        <v>400</v>
      </c>
      <c r="AR34" s="32">
        <v>400</v>
      </c>
      <c r="AS34" s="32">
        <v>400</v>
      </c>
      <c r="AT34" s="32">
        <v>43</v>
      </c>
      <c r="AU34" s="32">
        <v>8877</v>
      </c>
      <c r="AV34" s="32">
        <v>5</v>
      </c>
      <c r="AW34" s="32">
        <v>5</v>
      </c>
      <c r="AX34" s="32">
        <v>5</v>
      </c>
      <c r="AY34" s="29">
        <v>201.72</v>
      </c>
      <c r="AZ34" s="29">
        <v>201.72</v>
      </c>
      <c r="BA34" s="29">
        <v>201.72</v>
      </c>
      <c r="BB34" s="20">
        <v>190</v>
      </c>
      <c r="BC34" s="20">
        <f t="shared" si="1"/>
        <v>11.719999999999999</v>
      </c>
      <c r="BD34" s="20"/>
      <c r="BE34" s="20"/>
    </row>
    <row r="35" spans="1:57" s="21" customFormat="1" ht="15.6" x14ac:dyDescent="0.3">
      <c r="A35" s="19">
        <f t="shared" si="2"/>
        <v>29</v>
      </c>
      <c r="B35" s="33" t="s">
        <v>45</v>
      </c>
      <c r="C35" s="32">
        <v>21884</v>
      </c>
      <c r="D35" s="32">
        <v>2094000</v>
      </c>
      <c r="E35" s="32">
        <v>792512</v>
      </c>
      <c r="F35" s="29">
        <v>37.85</v>
      </c>
      <c r="G35" s="32">
        <v>2272000</v>
      </c>
      <c r="H35" s="32">
        <v>2454001</v>
      </c>
      <c r="I35" s="32">
        <v>2650000</v>
      </c>
      <c r="J35" s="32">
        <v>20504</v>
      </c>
      <c r="K35" s="32">
        <v>21816</v>
      </c>
      <c r="L35" s="32">
        <v>23190</v>
      </c>
      <c r="M35" s="32">
        <v>3519</v>
      </c>
      <c r="N35" s="32">
        <v>3741</v>
      </c>
      <c r="O35" s="32">
        <v>3989</v>
      </c>
      <c r="P35" s="32">
        <v>397</v>
      </c>
      <c r="Q35" s="32">
        <v>397</v>
      </c>
      <c r="R35" s="32">
        <v>397</v>
      </c>
      <c r="S35" s="32">
        <v>2003</v>
      </c>
      <c r="T35" s="32">
        <v>2003</v>
      </c>
      <c r="U35" s="32">
        <v>2003</v>
      </c>
      <c r="V35" s="32">
        <v>631</v>
      </c>
      <c r="W35" s="32">
        <v>631</v>
      </c>
      <c r="X35" s="32">
        <v>631</v>
      </c>
      <c r="Y35" s="32">
        <v>255</v>
      </c>
      <c r="Z35" s="32">
        <v>255</v>
      </c>
      <c r="AA35" s="32">
        <v>255</v>
      </c>
      <c r="AB35" s="32">
        <v>16</v>
      </c>
      <c r="AC35" s="32">
        <v>16</v>
      </c>
      <c r="AD35" s="32">
        <v>16</v>
      </c>
      <c r="AE35" s="29">
        <v>60.16</v>
      </c>
      <c r="AF35" s="29">
        <v>60.16</v>
      </c>
      <c r="AG35" s="29">
        <v>60.16</v>
      </c>
      <c r="AH35" s="32">
        <v>193</v>
      </c>
      <c r="AI35" s="32">
        <v>214</v>
      </c>
      <c r="AJ35" s="32">
        <v>218</v>
      </c>
      <c r="AK35" s="32">
        <v>105</v>
      </c>
      <c r="AL35" s="32">
        <v>105</v>
      </c>
      <c r="AM35" s="32">
        <v>105</v>
      </c>
      <c r="AN35" s="32">
        <v>260</v>
      </c>
      <c r="AO35" s="32">
        <v>260</v>
      </c>
      <c r="AP35" s="32">
        <v>260</v>
      </c>
      <c r="AQ35" s="32">
        <v>830</v>
      </c>
      <c r="AR35" s="32">
        <v>830</v>
      </c>
      <c r="AS35" s="32">
        <v>830</v>
      </c>
      <c r="AT35" s="32">
        <v>57</v>
      </c>
      <c r="AU35" s="32">
        <v>10995</v>
      </c>
      <c r="AV35" s="32">
        <v>5</v>
      </c>
      <c r="AW35" s="32">
        <v>5</v>
      </c>
      <c r="AX35" s="32">
        <v>5</v>
      </c>
      <c r="AY35" s="29">
        <v>466.9</v>
      </c>
      <c r="AZ35" s="29">
        <v>466.9</v>
      </c>
      <c r="BA35" s="29">
        <v>466.9</v>
      </c>
      <c r="BB35" s="20">
        <v>466.9</v>
      </c>
      <c r="BC35" s="20">
        <f t="shared" si="1"/>
        <v>0</v>
      </c>
      <c r="BD35" s="20"/>
      <c r="BE35" s="20"/>
    </row>
    <row r="36" spans="1:57" s="21" customFormat="1" ht="15.6" x14ac:dyDescent="0.3">
      <c r="A36" s="19">
        <f t="shared" si="2"/>
        <v>30</v>
      </c>
      <c r="B36" s="33" t="s">
        <v>46</v>
      </c>
      <c r="C36" s="32">
        <v>32885</v>
      </c>
      <c r="D36" s="32">
        <v>2685000</v>
      </c>
      <c r="E36" s="32">
        <v>363222</v>
      </c>
      <c r="F36" s="29">
        <v>13.53</v>
      </c>
      <c r="G36" s="32">
        <v>2913000</v>
      </c>
      <c r="H36" s="32">
        <v>3146000</v>
      </c>
      <c r="I36" s="32">
        <v>3398000</v>
      </c>
      <c r="J36" s="32">
        <v>5603</v>
      </c>
      <c r="K36" s="32">
        <v>5962</v>
      </c>
      <c r="L36" s="32">
        <v>6338</v>
      </c>
      <c r="M36" s="32">
        <v>4850</v>
      </c>
      <c r="N36" s="32">
        <v>5156</v>
      </c>
      <c r="O36" s="32">
        <v>5497</v>
      </c>
      <c r="P36" s="32">
        <v>935</v>
      </c>
      <c r="Q36" s="32">
        <v>935</v>
      </c>
      <c r="R36" s="32">
        <v>935</v>
      </c>
      <c r="S36" s="32">
        <v>2722</v>
      </c>
      <c r="T36" s="32">
        <v>2722</v>
      </c>
      <c r="U36" s="32">
        <v>2722</v>
      </c>
      <c r="V36" s="32">
        <v>450</v>
      </c>
      <c r="W36" s="32">
        <v>450</v>
      </c>
      <c r="X36" s="32">
        <v>450</v>
      </c>
      <c r="Y36" s="32">
        <v>35</v>
      </c>
      <c r="Z36" s="32">
        <v>35</v>
      </c>
      <c r="AA36" s="32">
        <v>35</v>
      </c>
      <c r="AB36" s="32">
        <v>13</v>
      </c>
      <c r="AC36" s="32">
        <v>13</v>
      </c>
      <c r="AD36" s="32">
        <v>13</v>
      </c>
      <c r="AE36" s="29">
        <v>84.75</v>
      </c>
      <c r="AF36" s="29">
        <v>84.75</v>
      </c>
      <c r="AG36" s="29">
        <v>84.75</v>
      </c>
      <c r="AH36" s="32">
        <v>537</v>
      </c>
      <c r="AI36" s="32">
        <v>537</v>
      </c>
      <c r="AJ36" s="32">
        <v>537</v>
      </c>
      <c r="AK36" s="32">
        <v>199</v>
      </c>
      <c r="AL36" s="32">
        <v>199</v>
      </c>
      <c r="AM36" s="32">
        <v>199</v>
      </c>
      <c r="AN36" s="32">
        <v>465</v>
      </c>
      <c r="AO36" s="32">
        <v>480</v>
      </c>
      <c r="AP36" s="32">
        <v>490</v>
      </c>
      <c r="AQ36" s="32">
        <v>750</v>
      </c>
      <c r="AR36" s="32">
        <v>750</v>
      </c>
      <c r="AS36" s="32">
        <v>750</v>
      </c>
      <c r="AT36" s="32">
        <v>57</v>
      </c>
      <c r="AU36" s="32">
        <v>13119</v>
      </c>
      <c r="AV36" s="32">
        <v>7</v>
      </c>
      <c r="AW36" s="32">
        <v>7</v>
      </c>
      <c r="AX36" s="32">
        <v>7</v>
      </c>
      <c r="AY36" s="29">
        <v>556.19000000000005</v>
      </c>
      <c r="AZ36" s="29">
        <v>556.19000000000005</v>
      </c>
      <c r="BA36" s="29">
        <v>556.19000000000005</v>
      </c>
      <c r="BB36" s="20">
        <v>557.03</v>
      </c>
      <c r="BC36" s="20">
        <f t="shared" si="1"/>
        <v>-0.83999999999991815</v>
      </c>
      <c r="BD36" s="20"/>
      <c r="BE36" s="20"/>
    </row>
    <row r="37" spans="1:57" s="21" customFormat="1" ht="15.6" x14ac:dyDescent="0.3">
      <c r="A37" s="19">
        <f t="shared" si="2"/>
        <v>31</v>
      </c>
      <c r="B37" s="33" t="s">
        <v>47</v>
      </c>
      <c r="C37" s="32">
        <v>34001</v>
      </c>
      <c r="D37" s="32">
        <v>3656000</v>
      </c>
      <c r="E37" s="32">
        <v>505021</v>
      </c>
      <c r="F37" s="29">
        <v>13.81</v>
      </c>
      <c r="G37" s="32">
        <v>3965000</v>
      </c>
      <c r="H37" s="32">
        <v>4282000</v>
      </c>
      <c r="I37" s="32">
        <v>4624000</v>
      </c>
      <c r="J37" s="32">
        <v>32651</v>
      </c>
      <c r="K37" s="32">
        <v>34741</v>
      </c>
      <c r="L37" s="32">
        <v>36930</v>
      </c>
      <c r="M37" s="32">
        <v>9947</v>
      </c>
      <c r="N37" s="32">
        <v>10564</v>
      </c>
      <c r="O37" s="32">
        <v>11265</v>
      </c>
      <c r="P37" s="32">
        <v>1216</v>
      </c>
      <c r="Q37" s="32">
        <v>1216</v>
      </c>
      <c r="R37" s="32">
        <v>1216</v>
      </c>
      <c r="S37" s="32">
        <v>3480</v>
      </c>
      <c r="T37" s="32">
        <v>3480</v>
      </c>
      <c r="U37" s="32">
        <v>3480</v>
      </c>
      <c r="V37" s="32">
        <v>1350</v>
      </c>
      <c r="W37" s="32">
        <v>1350</v>
      </c>
      <c r="X37" s="32">
        <v>1350</v>
      </c>
      <c r="Y37" s="32">
        <v>85</v>
      </c>
      <c r="Z37" s="32">
        <v>85</v>
      </c>
      <c r="AA37" s="32">
        <v>85</v>
      </c>
      <c r="AB37" s="32">
        <v>19</v>
      </c>
      <c r="AC37" s="32">
        <v>19</v>
      </c>
      <c r="AD37" s="32">
        <v>19</v>
      </c>
      <c r="AE37" s="29">
        <v>123.23</v>
      </c>
      <c r="AF37" s="29">
        <v>123.23</v>
      </c>
      <c r="AG37" s="29">
        <v>123.23</v>
      </c>
      <c r="AH37" s="32">
        <v>786</v>
      </c>
      <c r="AI37" s="32">
        <v>786</v>
      </c>
      <c r="AJ37" s="32">
        <v>786</v>
      </c>
      <c r="AK37" s="32"/>
      <c r="AL37" s="32"/>
      <c r="AM37" s="32"/>
      <c r="AN37" s="32">
        <v>448</v>
      </c>
      <c r="AO37" s="32">
        <v>448</v>
      </c>
      <c r="AP37" s="32">
        <v>448</v>
      </c>
      <c r="AQ37" s="32">
        <v>920</v>
      </c>
      <c r="AR37" s="32">
        <v>920</v>
      </c>
      <c r="AS37" s="32">
        <v>920</v>
      </c>
      <c r="AT37" s="32">
        <v>66</v>
      </c>
      <c r="AU37" s="32">
        <v>24332</v>
      </c>
      <c r="AV37" s="32">
        <v>7</v>
      </c>
      <c r="AW37" s="32">
        <v>7</v>
      </c>
      <c r="AX37" s="32">
        <v>7</v>
      </c>
      <c r="AY37" s="29">
        <v>466.6</v>
      </c>
      <c r="AZ37" s="29">
        <v>466.6</v>
      </c>
      <c r="BA37" s="29">
        <v>466.6</v>
      </c>
      <c r="BB37" s="20">
        <v>593.4</v>
      </c>
      <c r="BC37" s="20">
        <f t="shared" si="1"/>
        <v>-126.79999999999995</v>
      </c>
      <c r="BD37" s="20"/>
      <c r="BE37" s="20"/>
    </row>
    <row r="38" spans="1:57" ht="15.6" x14ac:dyDescent="0.3">
      <c r="A38" s="37" t="s">
        <v>6</v>
      </c>
      <c r="B38" s="37"/>
      <c r="C38" s="11">
        <f>SUM(C7:C37)</f>
        <v>1152505</v>
      </c>
      <c r="D38" s="12">
        <f>SUM(D7:D37)</f>
        <v>165711000</v>
      </c>
      <c r="E38" s="12">
        <f>SUM(E7:E37)</f>
        <v>25478688</v>
      </c>
      <c r="F38" s="30">
        <f t="shared" ref="F38" si="3">ROUND(E38/D38*100,2)</f>
        <v>15.38</v>
      </c>
      <c r="G38" s="12">
        <f t="shared" ref="G38:O38" si="4">SUM(G7:G37)</f>
        <v>179763999</v>
      </c>
      <c r="H38" s="12">
        <f t="shared" si="4"/>
        <v>194149001</v>
      </c>
      <c r="I38" s="12">
        <f t="shared" si="4"/>
        <v>209680001</v>
      </c>
      <c r="J38" s="12">
        <f t="shared" si="4"/>
        <v>2329587</v>
      </c>
      <c r="K38" s="12">
        <f t="shared" si="4"/>
        <v>2486119</v>
      </c>
      <c r="L38" s="12">
        <f t="shared" si="4"/>
        <v>2640467</v>
      </c>
      <c r="M38" s="12">
        <f t="shared" si="4"/>
        <v>298045</v>
      </c>
      <c r="N38" s="12">
        <f t="shared" si="4"/>
        <v>316804</v>
      </c>
      <c r="O38" s="12">
        <f t="shared" si="4"/>
        <v>337724</v>
      </c>
      <c r="P38" s="12">
        <f t="shared" ref="P38:AI38" si="5">SUM(P7:P37)</f>
        <v>43572</v>
      </c>
      <c r="Q38" s="12">
        <f t="shared" si="5"/>
        <v>43593</v>
      </c>
      <c r="R38" s="12">
        <f t="shared" si="5"/>
        <v>43595</v>
      </c>
      <c r="S38" s="12">
        <f t="shared" si="5"/>
        <v>131928</v>
      </c>
      <c r="T38" s="12">
        <f t="shared" si="5"/>
        <v>133367</v>
      </c>
      <c r="U38" s="12">
        <f t="shared" si="5"/>
        <v>134274</v>
      </c>
      <c r="V38" s="12">
        <f t="shared" si="5"/>
        <v>44008</v>
      </c>
      <c r="W38" s="12">
        <f t="shared" si="5"/>
        <v>44925</v>
      </c>
      <c r="X38" s="12">
        <f t="shared" si="5"/>
        <v>45152</v>
      </c>
      <c r="Y38" s="12">
        <f t="shared" si="5"/>
        <v>6397</v>
      </c>
      <c r="Z38" s="12">
        <f t="shared" si="5"/>
        <v>6394</v>
      </c>
      <c r="AA38" s="12">
        <f t="shared" si="5"/>
        <v>6393</v>
      </c>
      <c r="AB38" s="12">
        <f t="shared" si="5"/>
        <v>315</v>
      </c>
      <c r="AC38" s="12">
        <f t="shared" si="5"/>
        <v>315</v>
      </c>
      <c r="AD38" s="12">
        <f t="shared" si="5"/>
        <v>315</v>
      </c>
      <c r="AE38" s="25">
        <f t="shared" si="5"/>
        <v>3727.48</v>
      </c>
      <c r="AF38" s="25">
        <f t="shared" si="5"/>
        <v>3777.0299999999997</v>
      </c>
      <c r="AG38" s="25">
        <f t="shared" si="5"/>
        <v>3777.2799999999997</v>
      </c>
      <c r="AH38" s="12">
        <f t="shared" si="5"/>
        <v>15534</v>
      </c>
      <c r="AI38" s="12">
        <f t="shared" si="5"/>
        <v>15688</v>
      </c>
      <c r="AJ38" s="12">
        <f t="shared" ref="AJ38:BA38" si="6">SUM(AJ7:AJ37)</f>
        <v>15693</v>
      </c>
      <c r="AK38" s="12">
        <f t="shared" si="6"/>
        <v>4295</v>
      </c>
      <c r="AL38" s="12">
        <f t="shared" si="6"/>
        <v>4295</v>
      </c>
      <c r="AM38" s="12">
        <f t="shared" si="6"/>
        <v>4300</v>
      </c>
      <c r="AN38" s="12">
        <f t="shared" si="6"/>
        <v>16544</v>
      </c>
      <c r="AO38" s="12">
        <f t="shared" si="6"/>
        <v>16569</v>
      </c>
      <c r="AP38" s="12">
        <f t="shared" si="6"/>
        <v>16579</v>
      </c>
      <c r="AQ38" s="12">
        <f t="shared" si="6"/>
        <v>27286</v>
      </c>
      <c r="AR38" s="12">
        <f t="shared" si="6"/>
        <v>27286</v>
      </c>
      <c r="AS38" s="12">
        <f t="shared" si="6"/>
        <v>27286</v>
      </c>
      <c r="AT38" s="11">
        <f t="shared" si="6"/>
        <v>1812</v>
      </c>
      <c r="AU38" s="11">
        <f t="shared" si="6"/>
        <v>237994</v>
      </c>
      <c r="AV38" s="11">
        <f t="shared" si="6"/>
        <v>269</v>
      </c>
      <c r="AW38" s="11">
        <f t="shared" si="6"/>
        <v>269</v>
      </c>
      <c r="AX38" s="11">
        <f t="shared" si="6"/>
        <v>269</v>
      </c>
      <c r="AY38" s="30">
        <f t="shared" si="6"/>
        <v>32860.240000000005</v>
      </c>
      <c r="AZ38" s="30">
        <f t="shared" si="6"/>
        <v>32842.199999999997</v>
      </c>
      <c r="BA38" s="30">
        <f t="shared" si="6"/>
        <v>32924.92</v>
      </c>
      <c r="BD38" s="20"/>
      <c r="BE38" s="20"/>
    </row>
    <row r="39" spans="1:57" x14ac:dyDescent="0.25">
      <c r="D39" s="26"/>
      <c r="E39" s="26"/>
      <c r="F39" s="27"/>
      <c r="G39" s="26"/>
      <c r="H39" s="26"/>
      <c r="I39" s="26"/>
      <c r="J39" s="26"/>
      <c r="K39" s="26"/>
      <c r="L39" s="26"/>
      <c r="M39" s="26"/>
      <c r="N39" s="26"/>
      <c r="O39" s="26"/>
      <c r="AY39" s="22"/>
    </row>
    <row r="40" spans="1:57" x14ac:dyDescent="0.25">
      <c r="AT40" s="23"/>
      <c r="AY40" s="14"/>
      <c r="AZ40" s="14"/>
    </row>
    <row r="41" spans="1:57" x14ac:dyDescent="0.25">
      <c r="AH41" s="23"/>
      <c r="AI41" s="23"/>
      <c r="AJ41" s="23"/>
      <c r="AK41" s="23"/>
      <c r="AL41" s="23"/>
      <c r="AM41" s="23"/>
      <c r="AN41" s="23"/>
      <c r="AO41" s="23"/>
      <c r="AP41" s="23"/>
    </row>
    <row r="42" spans="1:57" x14ac:dyDescent="0.25">
      <c r="S42" s="1" t="s">
        <v>7</v>
      </c>
      <c r="AL42" s="27"/>
      <c r="AM42" s="27"/>
    </row>
    <row r="44" spans="1:57" x14ac:dyDescent="0.25">
      <c r="AL44" s="27"/>
      <c r="AM44" s="27"/>
    </row>
  </sheetData>
  <mergeCells count="21">
    <mergeCell ref="D4:I4"/>
    <mergeCell ref="J4:L4"/>
    <mergeCell ref="M4:O4"/>
    <mergeCell ref="A1:BA2"/>
    <mergeCell ref="A38:B38"/>
    <mergeCell ref="P4:R4"/>
    <mergeCell ref="A4:A5"/>
    <mergeCell ref="B4:B5"/>
    <mergeCell ref="C4:C5"/>
    <mergeCell ref="A6:B6"/>
    <mergeCell ref="V4:X4"/>
    <mergeCell ref="AB4:AD4"/>
    <mergeCell ref="Y4:AA4"/>
    <mergeCell ref="S4:U4"/>
    <mergeCell ref="AH4:AJ4"/>
    <mergeCell ref="AE4:AG4"/>
    <mergeCell ref="AY4:BA4"/>
    <mergeCell ref="AV4:AX4"/>
    <mergeCell ref="AQ4:AS4"/>
    <mergeCell ref="AN4:AP4"/>
    <mergeCell ref="AK4:AM4"/>
  </mergeCells>
  <pageMargins left="0.15748031496062992" right="0.15748031496062992" top="0.15748031496062992" bottom="0.17" header="0.15748031496062992" footer="0.19685039370078741"/>
  <pageSetup paperSize="9" scale="75" fitToHeight="0" orientation="landscape" r:id="rId1"/>
  <headerFooter alignWithMargins="0">
    <oddFooter>Страница 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Исх база</vt:lpstr>
      <vt:lpstr>'Исх база'!Заголовки_для_печати</vt:lpstr>
      <vt:lpstr>'Исх база'!Область_печати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 Оксана Григорьевна</dc:creator>
  <cp:lastModifiedBy>Кураленко</cp:lastModifiedBy>
  <cp:lastPrinted>2023-09-18T13:53:36Z</cp:lastPrinted>
  <dcterms:created xsi:type="dcterms:W3CDTF">2018-08-10T13:59:34Z</dcterms:created>
  <dcterms:modified xsi:type="dcterms:W3CDTF">2023-10-25T05:47:13Z</dcterms:modified>
</cp:coreProperties>
</file>