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5600" windowHeight="11640"/>
  </bookViews>
  <sheets>
    <sheet name="Исх база" sheetId="1" r:id="rId1"/>
  </sheets>
  <definedNames>
    <definedName name="_xlnm.Print_Titles" localSheetId="0">'Исх база'!$A:$B</definedName>
    <definedName name="_xlnm.Print_Area" localSheetId="0">'Исх база'!$A$1:$BA$38</definedName>
  </definedNames>
  <calcPr calcId="145621"/>
</workbook>
</file>

<file path=xl/calcChain.xml><?xml version="1.0" encoding="utf-8"?>
<calcChain xmlns="http://schemas.openxmlformats.org/spreadsheetml/2006/main">
  <c r="AV38" i="1" l="1"/>
  <c r="AW38" i="1"/>
  <c r="AX38" i="1"/>
  <c r="AY38" i="1"/>
  <c r="AZ38" i="1"/>
  <c r="BA38" i="1"/>
  <c r="O38" i="1" l="1"/>
  <c r="N38" i="1"/>
  <c r="M38" i="1"/>
  <c r="L38" i="1"/>
  <c r="K38" i="1"/>
  <c r="J38" i="1"/>
  <c r="I38" i="1"/>
  <c r="H38" i="1"/>
  <c r="G38" i="1"/>
  <c r="E38" i="1"/>
  <c r="F38" i="1" s="1"/>
  <c r="D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AU38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C38" i="1" l="1"/>
  <c r="P38" i="1"/>
  <c r="Q38" i="1"/>
  <c r="R38" i="1"/>
  <c r="S38" i="1"/>
  <c r="T38" i="1"/>
  <c r="U38" i="1"/>
  <c r="Y38" i="1"/>
  <c r="Z38" i="1"/>
  <c r="AA38" i="1"/>
  <c r="AB38" i="1"/>
  <c r="AC38" i="1"/>
  <c r="AD38" i="1"/>
  <c r="V38" i="1"/>
  <c r="W38" i="1"/>
  <c r="X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P6" i="1" l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Y6" i="1" s="1"/>
  <c r="AZ6" i="1" s="1"/>
  <c r="BA6" i="1" s="1"/>
</calcChain>
</file>

<file path=xl/comments1.xml><?xml version="1.0" encoding="utf-8"?>
<comments xmlns="http://schemas.openxmlformats.org/spreadsheetml/2006/main">
  <authors>
    <author>Кураленко</author>
  </authors>
  <commentList>
    <comment ref="AT8" authorId="0">
      <text>
        <r>
          <rPr>
            <b/>
            <sz val="9"/>
            <color indexed="81"/>
            <rFont val="Tahoma"/>
            <family val="2"/>
            <charset val="204"/>
          </rPr>
          <t>Кураленко:</t>
        </r>
        <r>
          <rPr>
            <sz val="9"/>
            <color indexed="81"/>
            <rFont val="Tahoma"/>
            <family val="2"/>
            <charset val="204"/>
          </rPr>
          <t xml:space="preserve">
70 было</t>
        </r>
      </text>
    </comment>
    <comment ref="AT24" authorId="0">
      <text>
        <r>
          <rPr>
            <b/>
            <sz val="9"/>
            <color indexed="81"/>
            <rFont val="Tahoma"/>
            <family val="2"/>
            <charset val="204"/>
          </rPr>
          <t>Кураленко:</t>
        </r>
        <r>
          <rPr>
            <sz val="9"/>
            <color indexed="81"/>
            <rFont val="Tahoma"/>
            <family val="2"/>
            <charset val="204"/>
          </rPr>
          <t xml:space="preserve">
было 37
</t>
        </r>
      </text>
    </comment>
    <comment ref="AH30" authorId="0">
      <text>
        <r>
          <rPr>
            <b/>
            <sz val="9"/>
            <color indexed="81"/>
            <rFont val="Tahoma"/>
            <family val="2"/>
            <charset val="204"/>
          </rPr>
          <t>Кураленко:</t>
        </r>
        <r>
          <rPr>
            <sz val="9"/>
            <color indexed="81"/>
            <rFont val="Tahoma"/>
            <family val="2"/>
            <charset val="204"/>
          </rPr>
          <t xml:space="preserve">
было 1269</t>
        </r>
      </text>
    </comment>
  </commentList>
</comments>
</file>

<file path=xl/sharedStrings.xml><?xml version="1.0" encoding="utf-8"?>
<sst xmlns="http://schemas.openxmlformats.org/spreadsheetml/2006/main" count="105" uniqueCount="72">
  <si>
    <t>№ п/п</t>
  </si>
  <si>
    <t>Территория / показатель</t>
  </si>
  <si>
    <t>Количество школьных автобусов, оборудованных системой ГЛОНАСС, шт.</t>
  </si>
  <si>
    <t>Количество окон для приема посетителей МФЦ, шт. (норматив 1 окно на 5,0 тыс.чел., но не менее 5 окон)</t>
  </si>
  <si>
    <t>Плановый пробег по муниципальным маршрутам по регулируемым тарифам, тыс. км</t>
  </si>
  <si>
    <t>№ столбца &amp; формула</t>
  </si>
  <si>
    <t>ИТОГО</t>
  </si>
  <si>
    <t xml:space="preserve"> </t>
  </si>
  <si>
    <t>Единый сельскохозяйственный налог, тыс.рублей</t>
  </si>
  <si>
    <t>Прогноз ФОТ на 2022 год</t>
  </si>
  <si>
    <t>Прогноз начислений на 2022 год</t>
  </si>
  <si>
    <t>Прогноз превышения доходов над расходами на 2022 год</t>
  </si>
  <si>
    <t>Прогноз на 2022 год</t>
  </si>
  <si>
    <t>Налог, взимаемый в связи с применением патентной системы налогообложения</t>
  </si>
  <si>
    <t>Налог на доходы физических лиц, тыс.рублей</t>
  </si>
  <si>
    <t>Численность обучающихся в  общеобразовательных организациях, чел.</t>
  </si>
  <si>
    <t>Численность детей дошкольного возраста общеобразовательных организаций, чел.</t>
  </si>
  <si>
    <t>Численность обучающихся в общеобразовательных организациях из малообеспеченных и многодетных семей, чел.</t>
  </si>
  <si>
    <t>Количество штатных единиц в хозяйственно-эксплуатационных группах по обслуживанию общеобразовательных организаций, шт.ед.</t>
  </si>
  <si>
    <t>Численность лиц, занимающихся в ДЮСШ и СДЮСШОР по дополнительным общеразвивающим программам в области физической культуры и спорта, чел.</t>
  </si>
  <si>
    <t>Численность лиц, проходящих спортивную подготовку, чел.</t>
  </si>
  <si>
    <t>Численность муниципальных организаций и учреждений, шт.</t>
  </si>
  <si>
    <t>Численность детей, посещающих дошкольные образовательные организации, чел.</t>
  </si>
  <si>
    <t>Численность учащихся музыкальных, художественных школ и школ искусств, чел.</t>
  </si>
  <si>
    <t>Численность участников лагерей с дневным прибыванием на базе учреждений образования, чел.</t>
  </si>
  <si>
    <t>Прогноз на 2023 год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</si>
  <si>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</si>
  <si>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</si>
  <si>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</si>
  <si>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</si>
  <si>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</si>
  <si>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</si>
  <si>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</si>
  <si>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</si>
  <si>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</si>
  <si>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</si>
  <si>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</si>
  <si>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</si>
  <si>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</si>
  <si>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</si>
  <si>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</si>
  <si>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</si>
  <si>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</si>
  <si>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</si>
  <si>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</si>
  <si>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</si>
  <si>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</si>
  <si>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</si>
  <si>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</si>
  <si>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</si>
  <si>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</si>
  <si>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</si>
  <si>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</si>
  <si>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</si>
  <si>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</si>
  <si>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Стародубский муниципальный округ</t>
  </si>
  <si>
    <t>Жуковский муниципальный округ</t>
  </si>
  <si>
    <t>Прогноз ФОТ на 2023 год</t>
  </si>
  <si>
    <t>Прогноз начислений на 2023 год</t>
  </si>
  <si>
    <t>Прогноз превышения доходов над расходами на 2023 год</t>
  </si>
  <si>
    <t>Численность постоянного населения поселения, являющегося административным центром муниципального района (округа), чел.</t>
  </si>
  <si>
    <t>Численность постоянного населения на 01.01.2021, чел.</t>
  </si>
  <si>
    <t>Оценка ФОТ за 2021 год</t>
  </si>
  <si>
    <t>Оценка НДФЛ (контингент) за 2021 год</t>
  </si>
  <si>
    <t>Доля налога в ФОТ за 2021 год</t>
  </si>
  <si>
    <t>Прогноз ФОТ на 2024 год</t>
  </si>
  <si>
    <t>Прогноз превышения доходов над расходами на 2024 год</t>
  </si>
  <si>
    <t>Прогноз начислений на 2024 год</t>
  </si>
  <si>
    <t>Прогноз на 2024 год</t>
  </si>
  <si>
    <t>на 01.09.2021</t>
  </si>
  <si>
    <t>на 01.01.2021</t>
  </si>
  <si>
    <t>Показатели для согласования исходных данных при формировании межбюджетных отношений на 2022 год и на плановый период 2023 и 2024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</si>
</sst>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₽_-;\-* #,##0\ _₽_-;_-* &quot;-&quot;\ _₽_-;_-@_-"/>
    <numFmt numFmtId="164" formatCode="#,##0_ ;[Red]\-#,##0\ "/>
    <numFmt numFmtId="165" formatCode="#,##0.0_ ;[Red]\-#,##0.0\ "/>
    <numFmt numFmtId="166" formatCode="#,##0.00_ ;[Red]\-#,##0.00\ "/>
  </numFmts>
  <fonts count="18" x14ac:knownFonts="1">
    <font>
      <sz val="10"/>
      <name val="Times New Roman Cyr"/>
    </font>
    <font>
      <sz val="10"/>
      <name val="Times New Roman Cyr"/>
      <charset val="204"/>
    </font>
    <font>
      <b/>
      <sz val="12"/>
      <name val="Times New Roman CYR"/>
      <charset val="204"/>
    </font>
    <font>
      <b/>
      <sz val="14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i/>
      <sz val="9"/>
      <name val="Times New Roman Cyr"/>
      <charset val="204"/>
    </font>
    <font>
      <b/>
      <sz val="12"/>
      <color theme="1"/>
      <name val="Times New Roman Cyr"/>
      <charset val="204"/>
    </font>
    <font>
      <b/>
      <sz val="10"/>
      <color indexed="59"/>
      <name val="Times New Roman Cyr"/>
      <charset val="204"/>
    </font>
    <font>
      <b/>
      <sz val="9"/>
      <name val="Arial"/>
      <family val="2"/>
      <charset val="204"/>
    </font>
    <font>
      <sz val="12"/>
      <name val="Times New Roman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 Cyr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9" fontId="11" fillId="0" borderId="1" applyNumberFormat="0">
      <alignment horizontal="center" vertical="center" wrapText="1"/>
    </xf>
    <xf numFmtId="41" fontId="1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 applyFont="1"/>
    <xf numFmtId="0" fontId="2" fillId="0" borderId="0" xfId="1" applyFont="1"/>
    <xf numFmtId="0" fontId="1" fillId="0" borderId="0" xfId="1" applyFill="1"/>
    <xf numFmtId="0" fontId="4" fillId="0" borderId="0" xfId="1" applyFont="1" applyAlignment="1">
      <alignment horizontal="left"/>
    </xf>
    <xf numFmtId="0" fontId="5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164" fontId="9" fillId="3" borderId="1" xfId="1" applyNumberFormat="1" applyFont="1" applyFill="1" applyBorder="1"/>
    <xf numFmtId="165" fontId="9" fillId="3" borderId="1" xfId="1" applyNumberFormat="1" applyFont="1" applyFill="1" applyBorder="1"/>
    <xf numFmtId="0" fontId="1" fillId="0" borderId="0" xfId="1"/>
    <xf numFmtId="165" fontId="1" fillId="0" borderId="0" xfId="1" applyNumberFormat="1" applyFont="1"/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wrapText="1"/>
    </xf>
    <xf numFmtId="0" fontId="7" fillId="3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/>
    </xf>
    <xf numFmtId="0" fontId="16" fillId="2" borderId="1" xfId="3" applyNumberFormat="1" applyFont="1" applyFill="1" applyBorder="1" applyAlignment="1">
      <alignment vertical="top" wrapText="1"/>
    </xf>
    <xf numFmtId="164" fontId="12" fillId="2" borderId="1" xfId="1" applyNumberFormat="1" applyFont="1" applyFill="1" applyBorder="1"/>
    <xf numFmtId="166" fontId="12" fillId="2" borderId="1" xfId="1" applyNumberFormat="1" applyFont="1" applyFill="1" applyBorder="1"/>
    <xf numFmtId="2" fontId="1" fillId="2" borderId="0" xfId="1" applyNumberFormat="1" applyFont="1" applyFill="1"/>
    <xf numFmtId="0" fontId="1" fillId="2" borderId="0" xfId="1" applyFont="1" applyFill="1"/>
    <xf numFmtId="166" fontId="1" fillId="0" borderId="0" xfId="1" applyNumberFormat="1" applyFont="1"/>
    <xf numFmtId="165" fontId="9" fillId="4" borderId="1" xfId="1" applyNumberFormat="1" applyFont="1" applyFill="1" applyBorder="1"/>
    <xf numFmtId="0" fontId="7" fillId="3" borderId="1" xfId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/>
    <xf numFmtId="0" fontId="3" fillId="0" borderId="0" xfId="1" applyFont="1" applyAlignment="1">
      <alignment horizontal="center" wrapText="1"/>
    </xf>
    <xf numFmtId="0" fontId="10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</cellXfs>
  <cellStyles count="4">
    <cellStyle name="Заголовок столбцов" xfId="2"/>
    <cellStyle name="Обычный" xfId="0" builtinId="0"/>
    <cellStyle name="Обычный_method_2_1" xfId="1"/>
    <cellStyle name="Финансовый [0]" xfId="3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0</xdr:colOff>
      <xdr:row>13</xdr:row>
      <xdr:rowOff>0</xdr:rowOff>
    </xdr:from>
    <xdr:to>
      <xdr:col>45</xdr:col>
      <xdr:colOff>76200</xdr:colOff>
      <xdr:row>14</xdr:row>
      <xdr:rowOff>4482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05125" y="317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13</xdr:row>
      <xdr:rowOff>0</xdr:rowOff>
    </xdr:from>
    <xdr:to>
      <xdr:col>46</xdr:col>
      <xdr:colOff>76200</xdr:colOff>
      <xdr:row>14</xdr:row>
      <xdr:rowOff>4482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3998647" y="4975412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13</xdr:row>
      <xdr:rowOff>0</xdr:rowOff>
    </xdr:from>
    <xdr:to>
      <xdr:col>46</xdr:col>
      <xdr:colOff>76200</xdr:colOff>
      <xdr:row>14</xdr:row>
      <xdr:rowOff>4482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3998647" y="4975412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45</xdr:col>
      <xdr:colOff>0</xdr:colOff>
      <xdr:row>12</xdr:row>
      <xdr:rowOff>0</xdr:rowOff>
    </xdr:from>
    <xdr:ext cx="76200" cy="20170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5451059" y="4455459"/>
          <a:ext cx="76200" cy="20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BE42"/>
  <sheetViews>
    <sheetView tabSelected="1" view="pageBreakPreview" zoomScale="85" zoomScaleNormal="85" zoomScaleSheetLayoutView="85" workbookViewId="0">
      <pane xSplit="3" topLeftCell="AP1" activePane="topRight" state="frozenSplit"/>
      <selection activeCell="U49" sqref="U49"/>
      <selection pane="topRight" sqref="A1:O1"/>
    </sheetView>
  </sheetViews>
  <sheetFormatPr defaultColWidth="8.77734375" defaultRowHeight="13.2" x14ac:dyDescent="0.25"/>
  <cols>
    <col min="1" max="1" width="5.109375" style="1" customWidth="1"/>
    <col min="2" max="2" width="53.109375" style="1" customWidth="1"/>
    <col min="3" max="3" width="14.77734375" style="1" customWidth="1"/>
    <col min="4" max="4" width="19" style="1" customWidth="1"/>
    <col min="5" max="5" width="17" style="1" customWidth="1"/>
    <col min="6" max="6" width="8.6640625" style="1" customWidth="1"/>
    <col min="7" max="8" width="17.44140625" style="1" customWidth="1"/>
    <col min="9" max="9" width="18.33203125" style="1" customWidth="1"/>
    <col min="10" max="12" width="16.77734375" style="1" customWidth="1"/>
    <col min="13" max="13" width="14.109375" style="1" customWidth="1"/>
    <col min="14" max="14" width="14.77734375" style="1" customWidth="1"/>
    <col min="15" max="15" width="14.6640625" style="1" customWidth="1"/>
    <col min="16" max="16" width="12.6640625" style="1" customWidth="1"/>
    <col min="17" max="17" width="12.44140625" style="1" customWidth="1"/>
    <col min="18" max="18" width="12.33203125" style="1" customWidth="1"/>
    <col min="19" max="21" width="15" style="1" customWidth="1"/>
    <col min="22" max="22" width="14" style="1" customWidth="1"/>
    <col min="23" max="23" width="13" style="1" customWidth="1"/>
    <col min="24" max="24" width="12.109375" style="1" customWidth="1"/>
    <col min="25" max="29" width="10.77734375" style="1" customWidth="1"/>
    <col min="30" max="30" width="10.44140625" style="1" customWidth="1"/>
    <col min="31" max="36" width="12" style="1" customWidth="1"/>
    <col min="37" max="37" width="10.77734375" style="1" customWidth="1"/>
    <col min="38" max="39" width="12" style="1" customWidth="1"/>
    <col min="40" max="42" width="11" style="1" customWidth="1"/>
    <col min="43" max="45" width="12" style="1" customWidth="1"/>
    <col min="46" max="46" width="15.44140625" style="1" customWidth="1"/>
    <col min="47" max="47" width="20.109375" style="15" customWidth="1"/>
    <col min="48" max="50" width="10.44140625" style="1" customWidth="1"/>
    <col min="51" max="53" width="15" style="1" customWidth="1"/>
    <col min="54" max="56" width="14.109375" style="1" customWidth="1"/>
    <col min="57" max="16384" width="8.77734375" style="1"/>
  </cols>
  <sheetData>
    <row r="1" spans="1:56" ht="24" customHeight="1" x14ac:dyDescent="0.3">
      <c r="A1" s="36" t="s">
        <v>71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2"/>
      <c r="Q1" s="2"/>
      <c r="R1" s="2"/>
      <c r="AU1" s="3"/>
    </row>
    <row r="2" spans="1:56" ht="17.399999999999999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</row>
    <row r="3" spans="1:56" s="11" customFormat="1" ht="15.6" x14ac:dyDescent="0.3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  <c r="AF3" s="9"/>
      <c r="AG3" s="9"/>
      <c r="AH3" s="8"/>
      <c r="AI3" s="8"/>
      <c r="AJ3" s="8"/>
      <c r="AK3" s="8"/>
      <c r="AL3" s="8"/>
      <c r="AM3" s="8"/>
      <c r="AN3" s="8"/>
      <c r="AO3" s="8"/>
      <c r="AP3" s="8"/>
      <c r="AQ3" s="7"/>
      <c r="AR3" s="7"/>
      <c r="AS3" s="7"/>
      <c r="AT3" s="7"/>
      <c r="AU3" s="10"/>
      <c r="AV3" s="7"/>
      <c r="AW3" s="7"/>
      <c r="AX3" s="7"/>
      <c r="AY3" s="7"/>
      <c r="AZ3" s="7"/>
    </row>
    <row r="4" spans="1:56" ht="117.3" customHeight="1" x14ac:dyDescent="0.25">
      <c r="A4" s="34" t="s">
        <v>0</v>
      </c>
      <c r="B4" s="34" t="s">
        <v>1</v>
      </c>
      <c r="C4" s="34" t="s">
        <v>61</v>
      </c>
      <c r="D4" s="34" t="s">
        <v>14</v>
      </c>
      <c r="E4" s="34"/>
      <c r="F4" s="34"/>
      <c r="G4" s="34"/>
      <c r="H4" s="34"/>
      <c r="I4" s="34"/>
      <c r="J4" s="34" t="s">
        <v>8</v>
      </c>
      <c r="K4" s="34"/>
      <c r="L4" s="34"/>
      <c r="M4" s="34" t="s">
        <v>13</v>
      </c>
      <c r="N4" s="34"/>
      <c r="O4" s="34"/>
      <c r="P4" s="34" t="s">
        <v>22</v>
      </c>
      <c r="Q4" s="34"/>
      <c r="R4" s="34"/>
      <c r="S4" s="34" t="s">
        <v>15</v>
      </c>
      <c r="T4" s="34"/>
      <c r="U4" s="34"/>
      <c r="V4" s="34" t="s">
        <v>17</v>
      </c>
      <c r="W4" s="34"/>
      <c r="X4" s="34"/>
      <c r="Y4" s="34" t="s">
        <v>16</v>
      </c>
      <c r="Z4" s="34"/>
      <c r="AA4" s="34"/>
      <c r="AB4" s="34" t="s">
        <v>2</v>
      </c>
      <c r="AC4" s="34"/>
      <c r="AD4" s="34"/>
      <c r="AE4" s="34" t="s">
        <v>18</v>
      </c>
      <c r="AF4" s="34"/>
      <c r="AG4" s="34"/>
      <c r="AH4" s="34" t="s">
        <v>23</v>
      </c>
      <c r="AI4" s="34"/>
      <c r="AJ4" s="34"/>
      <c r="AK4" s="34" t="s">
        <v>19</v>
      </c>
      <c r="AL4" s="34"/>
      <c r="AM4" s="34"/>
      <c r="AN4" s="34" t="s">
        <v>20</v>
      </c>
      <c r="AO4" s="34"/>
      <c r="AP4" s="34"/>
      <c r="AQ4" s="34" t="s">
        <v>24</v>
      </c>
      <c r="AR4" s="34"/>
      <c r="AS4" s="34"/>
      <c r="AT4" s="18" t="s">
        <v>21</v>
      </c>
      <c r="AU4" s="18" t="s">
        <v>60</v>
      </c>
      <c r="AV4" s="34" t="s">
        <v>3</v>
      </c>
      <c r="AW4" s="34"/>
      <c r="AX4" s="34"/>
      <c r="AY4" s="34" t="s">
        <v>4</v>
      </c>
      <c r="AZ4" s="34"/>
      <c r="BA4" s="34"/>
    </row>
    <row r="5" spans="1:56" s="20" customFormat="1" ht="67.5" customHeight="1" x14ac:dyDescent="0.25">
      <c r="A5" s="34"/>
      <c r="B5" s="34"/>
      <c r="C5" s="34"/>
      <c r="D5" s="30" t="s">
        <v>62</v>
      </c>
      <c r="E5" s="30" t="s">
        <v>63</v>
      </c>
      <c r="F5" s="30" t="s">
        <v>64</v>
      </c>
      <c r="G5" s="30" t="s">
        <v>9</v>
      </c>
      <c r="H5" s="30" t="s">
        <v>57</v>
      </c>
      <c r="I5" s="30" t="s">
        <v>65</v>
      </c>
      <c r="J5" s="30" t="s">
        <v>11</v>
      </c>
      <c r="K5" s="30" t="s">
        <v>59</v>
      </c>
      <c r="L5" s="30" t="s">
        <v>66</v>
      </c>
      <c r="M5" s="30" t="s">
        <v>10</v>
      </c>
      <c r="N5" s="30" t="s">
        <v>58</v>
      </c>
      <c r="O5" s="30" t="s">
        <v>67</v>
      </c>
      <c r="P5" s="21" t="s">
        <v>12</v>
      </c>
      <c r="Q5" s="21" t="s">
        <v>25</v>
      </c>
      <c r="R5" s="18" t="s">
        <v>68</v>
      </c>
      <c r="S5" s="21" t="s">
        <v>12</v>
      </c>
      <c r="T5" s="21" t="s">
        <v>25</v>
      </c>
      <c r="U5" s="21" t="s">
        <v>68</v>
      </c>
      <c r="V5" s="21" t="s">
        <v>12</v>
      </c>
      <c r="W5" s="21" t="s">
        <v>25</v>
      </c>
      <c r="X5" s="21" t="s">
        <v>68</v>
      </c>
      <c r="Y5" s="21" t="s">
        <v>12</v>
      </c>
      <c r="Z5" s="21" t="s">
        <v>25</v>
      </c>
      <c r="AA5" s="21" t="s">
        <v>68</v>
      </c>
      <c r="AB5" s="21" t="s">
        <v>12</v>
      </c>
      <c r="AC5" s="21" t="s">
        <v>25</v>
      </c>
      <c r="AD5" s="21" t="s">
        <v>68</v>
      </c>
      <c r="AE5" s="21" t="s">
        <v>12</v>
      </c>
      <c r="AF5" s="21" t="s">
        <v>25</v>
      </c>
      <c r="AG5" s="21" t="s">
        <v>68</v>
      </c>
      <c r="AH5" s="21" t="s">
        <v>12</v>
      </c>
      <c r="AI5" s="21" t="s">
        <v>25</v>
      </c>
      <c r="AJ5" s="21" t="s">
        <v>68</v>
      </c>
      <c r="AK5" s="21" t="s">
        <v>12</v>
      </c>
      <c r="AL5" s="21" t="s">
        <v>25</v>
      </c>
      <c r="AM5" s="21" t="s">
        <v>68</v>
      </c>
      <c r="AN5" s="21" t="s">
        <v>12</v>
      </c>
      <c r="AO5" s="21" t="s">
        <v>25</v>
      </c>
      <c r="AP5" s="21" t="s">
        <v>68</v>
      </c>
      <c r="AQ5" s="21" t="s">
        <v>12</v>
      </c>
      <c r="AR5" s="21" t="s">
        <v>25</v>
      </c>
      <c r="AS5" s="21" t="s">
        <v>68</v>
      </c>
      <c r="AT5" s="19" t="s">
        <v>69</v>
      </c>
      <c r="AU5" s="19" t="s">
        <v>70</v>
      </c>
      <c r="AV5" s="21" t="s">
        <v>12</v>
      </c>
      <c r="AW5" s="21" t="s">
        <v>25</v>
      </c>
      <c r="AX5" s="21" t="s">
        <v>68</v>
      </c>
      <c r="AY5" s="21" t="s">
        <v>12</v>
      </c>
      <c r="AZ5" s="21" t="s">
        <v>25</v>
      </c>
      <c r="BA5" s="21" t="s">
        <v>68</v>
      </c>
    </row>
    <row r="6" spans="1:56" s="12" customFormat="1" ht="23.25" customHeight="1" x14ac:dyDescent="0.25">
      <c r="A6" s="35" t="s">
        <v>5</v>
      </c>
      <c r="B6" s="35"/>
      <c r="C6" s="17">
        <v>1</v>
      </c>
      <c r="D6" s="30">
        <f>C6+1</f>
        <v>2</v>
      </c>
      <c r="E6" s="30">
        <f t="shared" ref="E6:M6" si="0">D6+1</f>
        <v>3</v>
      </c>
      <c r="F6" s="30">
        <f t="shared" si="0"/>
        <v>4</v>
      </c>
      <c r="G6" s="30">
        <f t="shared" si="0"/>
        <v>5</v>
      </c>
      <c r="H6" s="30">
        <f t="shared" si="0"/>
        <v>6</v>
      </c>
      <c r="I6" s="30">
        <f t="shared" si="0"/>
        <v>7</v>
      </c>
      <c r="J6" s="30">
        <f t="shared" si="0"/>
        <v>8</v>
      </c>
      <c r="K6" s="30">
        <f t="shared" si="0"/>
        <v>9</v>
      </c>
      <c r="L6" s="30">
        <f t="shared" si="0"/>
        <v>10</v>
      </c>
      <c r="M6" s="30">
        <f t="shared" si="0"/>
        <v>11</v>
      </c>
      <c r="N6" s="30">
        <f>M6+1</f>
        <v>12</v>
      </c>
      <c r="O6" s="30">
        <f>N6+1</f>
        <v>13</v>
      </c>
      <c r="P6" s="18">
        <f t="shared" ref="P6:BA6" si="1">O6+1</f>
        <v>14</v>
      </c>
      <c r="Q6" s="18">
        <f t="shared" si="1"/>
        <v>15</v>
      </c>
      <c r="R6" s="18">
        <f t="shared" si="1"/>
        <v>16</v>
      </c>
      <c r="S6" s="18">
        <f t="shared" si="1"/>
        <v>17</v>
      </c>
      <c r="T6" s="18">
        <f t="shared" si="1"/>
        <v>18</v>
      </c>
      <c r="U6" s="18">
        <f t="shared" si="1"/>
        <v>19</v>
      </c>
      <c r="V6" s="18">
        <f t="shared" si="1"/>
        <v>20</v>
      </c>
      <c r="W6" s="18">
        <f t="shared" si="1"/>
        <v>21</v>
      </c>
      <c r="X6" s="18">
        <f t="shared" si="1"/>
        <v>22</v>
      </c>
      <c r="Y6" s="18">
        <f t="shared" si="1"/>
        <v>23</v>
      </c>
      <c r="Z6" s="18">
        <f t="shared" si="1"/>
        <v>24</v>
      </c>
      <c r="AA6" s="18">
        <f t="shared" si="1"/>
        <v>25</v>
      </c>
      <c r="AB6" s="18">
        <f t="shared" si="1"/>
        <v>26</v>
      </c>
      <c r="AC6" s="18">
        <f t="shared" si="1"/>
        <v>27</v>
      </c>
      <c r="AD6" s="18">
        <f t="shared" si="1"/>
        <v>28</v>
      </c>
      <c r="AE6" s="18">
        <f t="shared" si="1"/>
        <v>29</v>
      </c>
      <c r="AF6" s="18">
        <f t="shared" si="1"/>
        <v>30</v>
      </c>
      <c r="AG6" s="18">
        <f t="shared" si="1"/>
        <v>31</v>
      </c>
      <c r="AH6" s="18">
        <f t="shared" si="1"/>
        <v>32</v>
      </c>
      <c r="AI6" s="18">
        <f t="shared" si="1"/>
        <v>33</v>
      </c>
      <c r="AJ6" s="18">
        <f t="shared" si="1"/>
        <v>34</v>
      </c>
      <c r="AK6" s="18">
        <f t="shared" si="1"/>
        <v>35</v>
      </c>
      <c r="AL6" s="18">
        <f t="shared" si="1"/>
        <v>36</v>
      </c>
      <c r="AM6" s="18">
        <f t="shared" si="1"/>
        <v>37</v>
      </c>
      <c r="AN6" s="18">
        <f t="shared" si="1"/>
        <v>38</v>
      </c>
      <c r="AO6" s="18">
        <f t="shared" si="1"/>
        <v>39</v>
      </c>
      <c r="AP6" s="18">
        <f t="shared" si="1"/>
        <v>40</v>
      </c>
      <c r="AQ6" s="18">
        <f t="shared" si="1"/>
        <v>41</v>
      </c>
      <c r="AR6" s="18">
        <f t="shared" si="1"/>
        <v>42</v>
      </c>
      <c r="AS6" s="18">
        <f t="shared" si="1"/>
        <v>43</v>
      </c>
      <c r="AT6" s="18">
        <f t="shared" si="1"/>
        <v>44</v>
      </c>
      <c r="AU6" s="18">
        <f t="shared" si="1"/>
        <v>45</v>
      </c>
      <c r="AV6" s="18">
        <v>5</v>
      </c>
      <c r="AW6" s="18">
        <v>6</v>
      </c>
      <c r="AX6" s="18">
        <v>7</v>
      </c>
      <c r="AY6" s="18">
        <f t="shared" si="1"/>
        <v>8</v>
      </c>
      <c r="AZ6" s="18">
        <f t="shared" si="1"/>
        <v>9</v>
      </c>
      <c r="BA6" s="18">
        <f t="shared" si="1"/>
        <v>10</v>
      </c>
    </row>
    <row r="7" spans="1:56" s="27" customFormat="1" ht="15.6" x14ac:dyDescent="0.3">
      <c r="A7" s="22">
        <v>1</v>
      </c>
      <c r="B7" s="23" t="s">
        <v>26</v>
      </c>
      <c r="C7" s="24">
        <v>417096</v>
      </c>
      <c r="D7" s="24">
        <v>74839000</v>
      </c>
      <c r="E7" s="24">
        <v>10098867</v>
      </c>
      <c r="F7" s="25">
        <f>ROUND(E7/D7*100,2)</f>
        <v>13.49</v>
      </c>
      <c r="G7" s="24">
        <v>79928000</v>
      </c>
      <c r="H7" s="24">
        <v>85763000</v>
      </c>
      <c r="I7" s="24">
        <v>92020000</v>
      </c>
      <c r="J7" s="24">
        <v>10476</v>
      </c>
      <c r="K7" s="24">
        <v>11251</v>
      </c>
      <c r="L7" s="24">
        <v>11960</v>
      </c>
      <c r="M7" s="24">
        <v>160500</v>
      </c>
      <c r="N7" s="24">
        <v>171735</v>
      </c>
      <c r="O7" s="24">
        <v>183756</v>
      </c>
      <c r="P7" s="24">
        <v>24418</v>
      </c>
      <c r="Q7" s="24">
        <v>24418</v>
      </c>
      <c r="R7" s="24">
        <v>24418</v>
      </c>
      <c r="S7" s="24">
        <v>54527</v>
      </c>
      <c r="T7" s="24">
        <v>55425</v>
      </c>
      <c r="U7" s="24">
        <v>56275</v>
      </c>
      <c r="V7" s="24">
        <v>12528</v>
      </c>
      <c r="W7" s="24">
        <v>12869</v>
      </c>
      <c r="X7" s="24">
        <v>13219</v>
      </c>
      <c r="Y7" s="24">
        <v>1485</v>
      </c>
      <c r="Z7" s="24">
        <v>1485</v>
      </c>
      <c r="AA7" s="24">
        <v>1485</v>
      </c>
      <c r="AB7" s="24">
        <v>8</v>
      </c>
      <c r="AC7" s="24">
        <v>8</v>
      </c>
      <c r="AD7" s="24">
        <v>8</v>
      </c>
      <c r="AE7" s="25">
        <v>1070.75</v>
      </c>
      <c r="AF7" s="25">
        <v>1070.75</v>
      </c>
      <c r="AG7" s="25">
        <v>1070.75</v>
      </c>
      <c r="AH7" s="24">
        <v>5108</v>
      </c>
      <c r="AI7" s="24">
        <v>5108</v>
      </c>
      <c r="AJ7" s="24">
        <v>5108</v>
      </c>
      <c r="AK7" s="24"/>
      <c r="AL7" s="24"/>
      <c r="AM7" s="24"/>
      <c r="AN7" s="24">
        <v>7382</v>
      </c>
      <c r="AO7" s="24">
        <v>7394</v>
      </c>
      <c r="AP7" s="24">
        <v>7406</v>
      </c>
      <c r="AQ7" s="24">
        <v>7920</v>
      </c>
      <c r="AR7" s="24">
        <v>7920</v>
      </c>
      <c r="AS7" s="24">
        <v>7920</v>
      </c>
      <c r="AT7" s="24">
        <v>265</v>
      </c>
      <c r="AU7" s="24"/>
      <c r="AV7" s="24">
        <v>83</v>
      </c>
      <c r="AW7" s="24">
        <v>83</v>
      </c>
      <c r="AX7" s="24">
        <v>83</v>
      </c>
      <c r="AY7" s="25">
        <v>17505.099999999999</v>
      </c>
      <c r="AZ7" s="25">
        <v>17505.099999999999</v>
      </c>
      <c r="BA7" s="25">
        <v>17505.099999999999</v>
      </c>
      <c r="BB7" s="26"/>
      <c r="BC7" s="26"/>
      <c r="BD7" s="26"/>
    </row>
    <row r="8" spans="1:56" s="27" customFormat="1" ht="15.6" x14ac:dyDescent="0.3">
      <c r="A8" s="22">
        <f>A7+1</f>
        <v>2</v>
      </c>
      <c r="B8" s="23" t="s">
        <v>27</v>
      </c>
      <c r="C8" s="24">
        <v>69499</v>
      </c>
      <c r="D8" s="24">
        <v>5138000</v>
      </c>
      <c r="E8" s="24">
        <v>680943</v>
      </c>
      <c r="F8" s="25">
        <f t="shared" ref="F8:F38" si="2">ROUND(E8/D8*100,2)</f>
        <v>13.25</v>
      </c>
      <c r="G8" s="24">
        <v>5462000</v>
      </c>
      <c r="H8" s="24">
        <v>5860000</v>
      </c>
      <c r="I8" s="24">
        <v>6288000</v>
      </c>
      <c r="J8" s="24">
        <v>8273</v>
      </c>
      <c r="K8" s="24">
        <v>8885</v>
      </c>
      <c r="L8" s="24">
        <v>9445</v>
      </c>
      <c r="M8" s="24">
        <v>25538</v>
      </c>
      <c r="N8" s="24">
        <v>27326</v>
      </c>
      <c r="O8" s="24">
        <v>29239</v>
      </c>
      <c r="P8" s="24">
        <v>3045</v>
      </c>
      <c r="Q8" s="24">
        <v>3092</v>
      </c>
      <c r="R8" s="24">
        <v>3140</v>
      </c>
      <c r="S8" s="24">
        <v>7288</v>
      </c>
      <c r="T8" s="24">
        <v>7380</v>
      </c>
      <c r="U8" s="24">
        <v>7450</v>
      </c>
      <c r="V8" s="24">
        <v>3000</v>
      </c>
      <c r="W8" s="24">
        <v>3030</v>
      </c>
      <c r="X8" s="24">
        <v>3060</v>
      </c>
      <c r="Y8" s="24">
        <v>155</v>
      </c>
      <c r="Z8" s="24">
        <v>158</v>
      </c>
      <c r="AA8" s="24">
        <v>160</v>
      </c>
      <c r="AB8" s="24">
        <v>6</v>
      </c>
      <c r="AC8" s="24">
        <v>6</v>
      </c>
      <c r="AD8" s="24">
        <v>6</v>
      </c>
      <c r="AE8" s="25">
        <v>116.85</v>
      </c>
      <c r="AF8" s="25">
        <v>116.85</v>
      </c>
      <c r="AG8" s="25">
        <v>116.85</v>
      </c>
      <c r="AH8" s="24">
        <v>658</v>
      </c>
      <c r="AI8" s="24">
        <v>658</v>
      </c>
      <c r="AJ8" s="24">
        <v>658</v>
      </c>
      <c r="AK8" s="24">
        <v>2590</v>
      </c>
      <c r="AL8" s="24">
        <v>2630</v>
      </c>
      <c r="AM8" s="24">
        <v>2670</v>
      </c>
      <c r="AN8" s="24"/>
      <c r="AO8" s="24"/>
      <c r="AP8" s="24"/>
      <c r="AQ8" s="24">
        <v>570</v>
      </c>
      <c r="AR8" s="24">
        <v>570</v>
      </c>
      <c r="AS8" s="24">
        <v>570</v>
      </c>
      <c r="AT8" s="24">
        <v>57</v>
      </c>
      <c r="AU8" s="24"/>
      <c r="AV8" s="24">
        <v>14</v>
      </c>
      <c r="AW8" s="24">
        <v>14</v>
      </c>
      <c r="AX8" s="24">
        <v>14</v>
      </c>
      <c r="AY8" s="25">
        <v>2386.4</v>
      </c>
      <c r="AZ8" s="25">
        <v>2386.4</v>
      </c>
      <c r="BA8" s="25">
        <v>2386.4</v>
      </c>
    </row>
    <row r="9" spans="1:56" s="27" customFormat="1" ht="15.75" customHeight="1" x14ac:dyDescent="0.3">
      <c r="A9" s="22">
        <f t="shared" ref="A9:A37" si="3">A8+1</f>
        <v>3</v>
      </c>
      <c r="B9" s="23" t="s">
        <v>28</v>
      </c>
      <c r="C9" s="24">
        <v>50395</v>
      </c>
      <c r="D9" s="24">
        <v>2824000</v>
      </c>
      <c r="E9" s="24">
        <v>375853</v>
      </c>
      <c r="F9" s="25">
        <f t="shared" si="2"/>
        <v>13.31</v>
      </c>
      <c r="G9" s="24">
        <v>3017000</v>
      </c>
      <c r="H9" s="24">
        <v>3237000</v>
      </c>
      <c r="I9" s="24">
        <v>3473000</v>
      </c>
      <c r="J9" s="24">
        <v>18742</v>
      </c>
      <c r="K9" s="24">
        <v>20129</v>
      </c>
      <c r="L9" s="24">
        <v>21397</v>
      </c>
      <c r="M9" s="24">
        <v>7490</v>
      </c>
      <c r="N9" s="24">
        <v>8014</v>
      </c>
      <c r="O9" s="24">
        <v>8575</v>
      </c>
      <c r="P9" s="24">
        <v>1930</v>
      </c>
      <c r="Q9" s="24">
        <v>1850</v>
      </c>
      <c r="R9" s="24">
        <v>1820</v>
      </c>
      <c r="S9" s="24">
        <v>5334</v>
      </c>
      <c r="T9" s="24">
        <v>5334</v>
      </c>
      <c r="U9" s="24">
        <v>5334</v>
      </c>
      <c r="V9" s="24">
        <v>3176</v>
      </c>
      <c r="W9" s="24">
        <v>3176</v>
      </c>
      <c r="X9" s="24">
        <v>3176</v>
      </c>
      <c r="Y9" s="24">
        <v>162</v>
      </c>
      <c r="Z9" s="24">
        <v>162</v>
      </c>
      <c r="AA9" s="24">
        <v>162</v>
      </c>
      <c r="AB9" s="24">
        <v>10</v>
      </c>
      <c r="AC9" s="24">
        <v>10</v>
      </c>
      <c r="AD9" s="24">
        <v>10</v>
      </c>
      <c r="AE9" s="25">
        <v>176.75</v>
      </c>
      <c r="AF9" s="25">
        <v>176.75</v>
      </c>
      <c r="AG9" s="25">
        <v>176.75</v>
      </c>
      <c r="AH9" s="24">
        <v>726</v>
      </c>
      <c r="AI9" s="24">
        <v>726</v>
      </c>
      <c r="AJ9" s="24">
        <v>726</v>
      </c>
      <c r="AK9" s="24">
        <v>650</v>
      </c>
      <c r="AL9" s="24">
        <v>650</v>
      </c>
      <c r="AM9" s="24">
        <v>650</v>
      </c>
      <c r="AN9" s="24">
        <v>493</v>
      </c>
      <c r="AO9" s="24">
        <v>493</v>
      </c>
      <c r="AP9" s="24">
        <v>493</v>
      </c>
      <c r="AQ9" s="24">
        <v>835</v>
      </c>
      <c r="AR9" s="24">
        <v>835</v>
      </c>
      <c r="AS9" s="24">
        <v>835</v>
      </c>
      <c r="AT9" s="24">
        <v>62</v>
      </c>
      <c r="AU9" s="24"/>
      <c r="AV9" s="24">
        <v>10</v>
      </c>
      <c r="AW9" s="24">
        <v>10</v>
      </c>
      <c r="AX9" s="24">
        <v>10</v>
      </c>
      <c r="AY9" s="25">
        <v>1315.8</v>
      </c>
      <c r="AZ9" s="25">
        <v>1315.8</v>
      </c>
      <c r="BA9" s="25">
        <v>1315.8</v>
      </c>
    </row>
    <row r="10" spans="1:56" s="27" customFormat="1" ht="15.6" x14ac:dyDescent="0.3">
      <c r="A10" s="22">
        <f t="shared" si="3"/>
        <v>4</v>
      </c>
      <c r="B10" s="23" t="s">
        <v>29</v>
      </c>
      <c r="C10" s="24">
        <v>16159</v>
      </c>
      <c r="D10" s="24">
        <v>1177000</v>
      </c>
      <c r="E10" s="24">
        <v>166427</v>
      </c>
      <c r="F10" s="25">
        <f t="shared" si="2"/>
        <v>14.14</v>
      </c>
      <c r="G10" s="24">
        <v>1257000</v>
      </c>
      <c r="H10" s="24">
        <v>1349000</v>
      </c>
      <c r="I10" s="24">
        <v>1447000</v>
      </c>
      <c r="J10" s="24">
        <v>0</v>
      </c>
      <c r="K10" s="24">
        <v>0</v>
      </c>
      <c r="L10" s="24">
        <v>0</v>
      </c>
      <c r="M10" s="24">
        <v>2568</v>
      </c>
      <c r="N10" s="24">
        <v>2748</v>
      </c>
      <c r="O10" s="24">
        <v>2940</v>
      </c>
      <c r="P10" s="24">
        <v>802</v>
      </c>
      <c r="Q10" s="24">
        <v>802</v>
      </c>
      <c r="R10" s="24">
        <v>802</v>
      </c>
      <c r="S10" s="24">
        <v>1854</v>
      </c>
      <c r="T10" s="24">
        <v>1854</v>
      </c>
      <c r="U10" s="24">
        <v>1854</v>
      </c>
      <c r="V10" s="24">
        <v>707</v>
      </c>
      <c r="W10" s="24">
        <v>707</v>
      </c>
      <c r="X10" s="24">
        <v>707</v>
      </c>
      <c r="Y10" s="24">
        <v>115</v>
      </c>
      <c r="Z10" s="24">
        <v>115</v>
      </c>
      <c r="AA10" s="24">
        <v>115</v>
      </c>
      <c r="AB10" s="24">
        <v>1</v>
      </c>
      <c r="AC10" s="24">
        <v>1</v>
      </c>
      <c r="AD10" s="24">
        <v>1</v>
      </c>
      <c r="AE10" s="25">
        <v>33</v>
      </c>
      <c r="AF10" s="25">
        <v>33</v>
      </c>
      <c r="AG10" s="25">
        <v>33</v>
      </c>
      <c r="AH10" s="24">
        <v>495</v>
      </c>
      <c r="AI10" s="24">
        <v>495</v>
      </c>
      <c r="AJ10" s="24">
        <v>495</v>
      </c>
      <c r="AK10" s="24"/>
      <c r="AL10" s="24"/>
      <c r="AM10" s="24"/>
      <c r="AN10" s="24">
        <v>438</v>
      </c>
      <c r="AO10" s="24">
        <v>438</v>
      </c>
      <c r="AP10" s="24">
        <v>438</v>
      </c>
      <c r="AQ10" s="24">
        <v>560</v>
      </c>
      <c r="AR10" s="24">
        <v>560</v>
      </c>
      <c r="AS10" s="24">
        <v>560</v>
      </c>
      <c r="AT10" s="24">
        <v>26</v>
      </c>
      <c r="AU10" s="24"/>
      <c r="AV10" s="24">
        <v>5</v>
      </c>
      <c r="AW10" s="24">
        <v>5</v>
      </c>
      <c r="AX10" s="24">
        <v>5</v>
      </c>
      <c r="AY10" s="25"/>
      <c r="AZ10" s="25"/>
      <c r="BA10" s="25"/>
    </row>
    <row r="11" spans="1:56" s="27" customFormat="1" ht="15.6" x14ac:dyDescent="0.3">
      <c r="A11" s="22">
        <f>A10+1</f>
        <v>5</v>
      </c>
      <c r="B11" s="23" t="s">
        <v>30</v>
      </c>
      <c r="C11" s="24">
        <v>12617</v>
      </c>
      <c r="D11" s="24">
        <v>842000</v>
      </c>
      <c r="E11" s="24">
        <v>124734</v>
      </c>
      <c r="F11" s="25">
        <f t="shared" si="2"/>
        <v>14.81</v>
      </c>
      <c r="G11" s="24">
        <v>899000</v>
      </c>
      <c r="H11" s="24">
        <v>964000</v>
      </c>
      <c r="I11" s="24">
        <v>1034000</v>
      </c>
      <c r="J11" s="24">
        <v>0</v>
      </c>
      <c r="K11" s="24">
        <v>0</v>
      </c>
      <c r="L11" s="24">
        <v>0</v>
      </c>
      <c r="M11" s="24">
        <v>696</v>
      </c>
      <c r="N11" s="24">
        <v>745</v>
      </c>
      <c r="O11" s="24">
        <v>797</v>
      </c>
      <c r="P11" s="24">
        <v>700</v>
      </c>
      <c r="Q11" s="24">
        <v>700</v>
      </c>
      <c r="R11" s="24">
        <v>700</v>
      </c>
      <c r="S11" s="24">
        <v>1475</v>
      </c>
      <c r="T11" s="24">
        <v>1480</v>
      </c>
      <c r="U11" s="24">
        <v>1480</v>
      </c>
      <c r="V11" s="24">
        <v>350</v>
      </c>
      <c r="W11" s="24">
        <v>350</v>
      </c>
      <c r="X11" s="24">
        <v>350</v>
      </c>
      <c r="Y11" s="24"/>
      <c r="Z11" s="24"/>
      <c r="AA11" s="24"/>
      <c r="AB11" s="24"/>
      <c r="AC11" s="24"/>
      <c r="AD11" s="24"/>
      <c r="AE11" s="25">
        <v>37.5</v>
      </c>
      <c r="AF11" s="25">
        <v>37.5</v>
      </c>
      <c r="AG11" s="25">
        <v>37.5</v>
      </c>
      <c r="AH11" s="24">
        <v>440</v>
      </c>
      <c r="AI11" s="24">
        <v>440</v>
      </c>
      <c r="AJ11" s="24">
        <v>440</v>
      </c>
      <c r="AK11" s="24"/>
      <c r="AL11" s="24"/>
      <c r="AM11" s="24"/>
      <c r="AN11" s="24"/>
      <c r="AO11" s="24"/>
      <c r="AP11" s="24"/>
      <c r="AQ11" s="24">
        <v>300</v>
      </c>
      <c r="AR11" s="24">
        <v>300</v>
      </c>
      <c r="AS11" s="24">
        <v>300</v>
      </c>
      <c r="AT11" s="24">
        <v>23</v>
      </c>
      <c r="AU11" s="24"/>
      <c r="AV11" s="24">
        <v>5</v>
      </c>
      <c r="AW11" s="24">
        <v>5</v>
      </c>
      <c r="AX11" s="24">
        <v>5</v>
      </c>
      <c r="AY11" s="25"/>
      <c r="AZ11" s="25"/>
      <c r="BA11" s="25"/>
    </row>
    <row r="12" spans="1:56" s="27" customFormat="1" ht="15.6" x14ac:dyDescent="0.3">
      <c r="A12" s="22">
        <f t="shared" si="3"/>
        <v>6</v>
      </c>
      <c r="B12" s="23" t="s">
        <v>31</v>
      </c>
      <c r="C12" s="24">
        <v>18812</v>
      </c>
      <c r="D12" s="24">
        <v>1047000</v>
      </c>
      <c r="E12" s="24">
        <v>160863</v>
      </c>
      <c r="F12" s="25">
        <f t="shared" si="2"/>
        <v>15.36</v>
      </c>
      <c r="G12" s="24">
        <v>1118000</v>
      </c>
      <c r="H12" s="24">
        <v>1200000</v>
      </c>
      <c r="I12" s="24">
        <v>1288000</v>
      </c>
      <c r="J12" s="24">
        <v>521783</v>
      </c>
      <c r="K12" s="24">
        <v>560395</v>
      </c>
      <c r="L12" s="24">
        <v>595700</v>
      </c>
      <c r="M12" s="24">
        <v>2782</v>
      </c>
      <c r="N12" s="24">
        <v>2977</v>
      </c>
      <c r="O12" s="24">
        <v>3185</v>
      </c>
      <c r="P12" s="24">
        <v>510</v>
      </c>
      <c r="Q12" s="24">
        <v>510</v>
      </c>
      <c r="R12" s="24">
        <v>510</v>
      </c>
      <c r="S12" s="24">
        <v>1800</v>
      </c>
      <c r="T12" s="24">
        <v>1800</v>
      </c>
      <c r="U12" s="24">
        <v>1800</v>
      </c>
      <c r="V12" s="24">
        <v>395</v>
      </c>
      <c r="W12" s="24">
        <v>395</v>
      </c>
      <c r="X12" s="24">
        <v>395</v>
      </c>
      <c r="Y12" s="24">
        <v>39</v>
      </c>
      <c r="Z12" s="24">
        <v>39</v>
      </c>
      <c r="AA12" s="24">
        <v>39</v>
      </c>
      <c r="AB12" s="24">
        <v>6</v>
      </c>
      <c r="AC12" s="24">
        <v>6</v>
      </c>
      <c r="AD12" s="24">
        <v>6</v>
      </c>
      <c r="AE12" s="25">
        <v>106</v>
      </c>
      <c r="AF12" s="25">
        <v>106</v>
      </c>
      <c r="AG12" s="25">
        <v>106</v>
      </c>
      <c r="AH12" s="24">
        <v>135</v>
      </c>
      <c r="AI12" s="24">
        <v>135</v>
      </c>
      <c r="AJ12" s="24">
        <v>135</v>
      </c>
      <c r="AK12" s="24">
        <v>245</v>
      </c>
      <c r="AL12" s="24">
        <v>245</v>
      </c>
      <c r="AM12" s="24">
        <v>245</v>
      </c>
      <c r="AN12" s="24"/>
      <c r="AO12" s="24"/>
      <c r="AP12" s="24"/>
      <c r="AQ12" s="24">
        <v>470</v>
      </c>
      <c r="AR12" s="24">
        <v>470</v>
      </c>
      <c r="AS12" s="24">
        <v>470</v>
      </c>
      <c r="AT12" s="24">
        <v>61</v>
      </c>
      <c r="AU12" s="24">
        <v>10933</v>
      </c>
      <c r="AV12" s="24">
        <v>5</v>
      </c>
      <c r="AW12" s="24">
        <v>5</v>
      </c>
      <c r="AX12" s="24">
        <v>5</v>
      </c>
      <c r="AY12" s="25">
        <v>293.2</v>
      </c>
      <c r="AZ12" s="25">
        <v>293.2</v>
      </c>
      <c r="BA12" s="25">
        <v>293.2</v>
      </c>
    </row>
    <row r="13" spans="1:56" s="27" customFormat="1" ht="15.6" x14ac:dyDescent="0.3">
      <c r="A13" s="22">
        <f t="shared" si="3"/>
        <v>7</v>
      </c>
      <c r="B13" s="23" t="s">
        <v>32</v>
      </c>
      <c r="C13" s="24">
        <v>63804</v>
      </c>
      <c r="D13" s="24">
        <v>6200000</v>
      </c>
      <c r="E13" s="24">
        <v>1002676</v>
      </c>
      <c r="F13" s="25">
        <f t="shared" si="2"/>
        <v>16.170000000000002</v>
      </c>
      <c r="G13" s="24">
        <v>6625010</v>
      </c>
      <c r="H13" s="24">
        <v>7110030</v>
      </c>
      <c r="I13" s="24">
        <v>7630030</v>
      </c>
      <c r="J13" s="24">
        <v>174120</v>
      </c>
      <c r="K13" s="24">
        <v>187005</v>
      </c>
      <c r="L13" s="24">
        <v>198786</v>
      </c>
      <c r="M13" s="24">
        <v>13429</v>
      </c>
      <c r="N13" s="24">
        <v>14369</v>
      </c>
      <c r="O13" s="24">
        <v>15375</v>
      </c>
      <c r="P13" s="24">
        <v>1014</v>
      </c>
      <c r="Q13" s="24">
        <v>1014</v>
      </c>
      <c r="R13" s="24">
        <v>1014</v>
      </c>
      <c r="S13" s="24">
        <v>6504</v>
      </c>
      <c r="T13" s="24">
        <v>6504</v>
      </c>
      <c r="U13" s="24">
        <v>6504</v>
      </c>
      <c r="V13" s="24">
        <v>1918</v>
      </c>
      <c r="W13" s="24">
        <v>1918</v>
      </c>
      <c r="X13" s="24">
        <v>1918</v>
      </c>
      <c r="Y13" s="24">
        <v>1583</v>
      </c>
      <c r="Z13" s="24">
        <v>1583</v>
      </c>
      <c r="AA13" s="24">
        <v>1583</v>
      </c>
      <c r="AB13" s="24">
        <v>19</v>
      </c>
      <c r="AC13" s="24">
        <v>20</v>
      </c>
      <c r="AD13" s="24">
        <v>20</v>
      </c>
      <c r="AE13" s="25">
        <v>18.2</v>
      </c>
      <c r="AF13" s="25">
        <v>18.2</v>
      </c>
      <c r="AG13" s="25">
        <v>18.2</v>
      </c>
      <c r="AH13" s="24">
        <v>1108</v>
      </c>
      <c r="AI13" s="24">
        <v>1108</v>
      </c>
      <c r="AJ13" s="24">
        <v>1108</v>
      </c>
      <c r="AK13" s="24">
        <v>745</v>
      </c>
      <c r="AL13" s="24">
        <v>931</v>
      </c>
      <c r="AM13" s="24">
        <v>1397</v>
      </c>
      <c r="AN13" s="24">
        <v>425</v>
      </c>
      <c r="AO13" s="24">
        <v>425</v>
      </c>
      <c r="AP13" s="24">
        <v>425</v>
      </c>
      <c r="AQ13" s="24">
        <v>1456</v>
      </c>
      <c r="AR13" s="24">
        <v>1456</v>
      </c>
      <c r="AS13" s="24">
        <v>1456</v>
      </c>
      <c r="AT13" s="24">
        <v>87</v>
      </c>
      <c r="AU13" s="24"/>
      <c r="AV13" s="24">
        <v>13</v>
      </c>
      <c r="AW13" s="24">
        <v>13</v>
      </c>
      <c r="AX13" s="24">
        <v>13</v>
      </c>
      <c r="AY13" s="25"/>
      <c r="AZ13" s="25"/>
      <c r="BA13" s="25"/>
    </row>
    <row r="14" spans="1:56" s="27" customFormat="1" ht="15.6" x14ac:dyDescent="0.3">
      <c r="A14" s="22">
        <f t="shared" si="3"/>
        <v>8</v>
      </c>
      <c r="B14" s="23" t="s">
        <v>33</v>
      </c>
      <c r="C14" s="24">
        <v>19421</v>
      </c>
      <c r="D14" s="24">
        <v>4420000</v>
      </c>
      <c r="E14" s="24">
        <v>554224</v>
      </c>
      <c r="F14" s="25">
        <f t="shared" si="2"/>
        <v>12.54</v>
      </c>
      <c r="G14" s="24">
        <v>4719000</v>
      </c>
      <c r="H14" s="24">
        <v>5063000</v>
      </c>
      <c r="I14" s="24">
        <v>5433000</v>
      </c>
      <c r="J14" s="24">
        <v>996</v>
      </c>
      <c r="K14" s="24">
        <v>1070</v>
      </c>
      <c r="L14" s="24">
        <v>1137</v>
      </c>
      <c r="M14" s="24">
        <v>2033</v>
      </c>
      <c r="N14" s="24">
        <v>2175</v>
      </c>
      <c r="O14" s="24">
        <v>2327</v>
      </c>
      <c r="P14" s="24">
        <v>644</v>
      </c>
      <c r="Q14" s="24">
        <v>636</v>
      </c>
      <c r="R14" s="24">
        <v>634</v>
      </c>
      <c r="S14" s="24">
        <v>1639</v>
      </c>
      <c r="T14" s="24">
        <v>1655</v>
      </c>
      <c r="U14" s="24">
        <v>1661</v>
      </c>
      <c r="V14" s="24">
        <v>690</v>
      </c>
      <c r="W14" s="24">
        <v>690</v>
      </c>
      <c r="X14" s="24">
        <v>690</v>
      </c>
      <c r="Y14" s="24">
        <v>61</v>
      </c>
      <c r="Z14" s="24">
        <v>58</v>
      </c>
      <c r="AA14" s="24">
        <v>58</v>
      </c>
      <c r="AB14" s="24">
        <v>14</v>
      </c>
      <c r="AC14" s="24">
        <v>14</v>
      </c>
      <c r="AD14" s="24">
        <v>14</v>
      </c>
      <c r="AE14" s="25">
        <v>75.45</v>
      </c>
      <c r="AF14" s="25">
        <v>75.45</v>
      </c>
      <c r="AG14" s="25">
        <v>75.45</v>
      </c>
      <c r="AH14" s="24">
        <v>270</v>
      </c>
      <c r="AI14" s="24">
        <v>270</v>
      </c>
      <c r="AJ14" s="24">
        <v>270</v>
      </c>
      <c r="AK14" s="24">
        <v>150</v>
      </c>
      <c r="AL14" s="24">
        <v>150</v>
      </c>
      <c r="AM14" s="24">
        <v>150</v>
      </c>
      <c r="AN14" s="24"/>
      <c r="AO14" s="24"/>
      <c r="AP14" s="24"/>
      <c r="AQ14" s="24">
        <v>625</v>
      </c>
      <c r="AR14" s="24">
        <v>625</v>
      </c>
      <c r="AS14" s="24">
        <v>625</v>
      </c>
      <c r="AT14" s="24">
        <v>56</v>
      </c>
      <c r="AU14" s="24"/>
      <c r="AV14" s="24">
        <v>5</v>
      </c>
      <c r="AW14" s="24">
        <v>5</v>
      </c>
      <c r="AX14" s="24">
        <v>5</v>
      </c>
      <c r="AY14" s="25"/>
      <c r="AZ14" s="25"/>
      <c r="BA14" s="25"/>
    </row>
    <row r="15" spans="1:56" s="27" customFormat="1" ht="15.6" x14ac:dyDescent="0.3">
      <c r="A15" s="22">
        <f t="shared" si="3"/>
        <v>9</v>
      </c>
      <c r="B15" s="23" t="s">
        <v>34</v>
      </c>
      <c r="C15" s="24">
        <v>10147</v>
      </c>
      <c r="D15" s="24">
        <v>324000</v>
      </c>
      <c r="E15" s="24">
        <v>38865</v>
      </c>
      <c r="F15" s="25">
        <f t="shared" si="2"/>
        <v>12</v>
      </c>
      <c r="G15" s="24">
        <v>346000</v>
      </c>
      <c r="H15" s="24">
        <v>371000</v>
      </c>
      <c r="I15" s="24">
        <v>398000</v>
      </c>
      <c r="J15" s="24">
        <v>12790</v>
      </c>
      <c r="K15" s="24">
        <v>13736</v>
      </c>
      <c r="L15" s="24">
        <v>14601</v>
      </c>
      <c r="M15" s="24">
        <v>268</v>
      </c>
      <c r="N15" s="24">
        <v>287</v>
      </c>
      <c r="O15" s="24">
        <v>307</v>
      </c>
      <c r="P15" s="24">
        <v>250</v>
      </c>
      <c r="Q15" s="24">
        <v>250</v>
      </c>
      <c r="R15" s="24">
        <v>250</v>
      </c>
      <c r="S15" s="24">
        <v>850</v>
      </c>
      <c r="T15" s="24">
        <v>850</v>
      </c>
      <c r="U15" s="24">
        <v>850</v>
      </c>
      <c r="V15" s="24">
        <v>331</v>
      </c>
      <c r="W15" s="24">
        <v>331</v>
      </c>
      <c r="X15" s="24">
        <v>331</v>
      </c>
      <c r="Y15" s="24"/>
      <c r="Z15" s="24"/>
      <c r="AA15" s="24"/>
      <c r="AB15" s="24">
        <v>6</v>
      </c>
      <c r="AC15" s="24">
        <v>6</v>
      </c>
      <c r="AD15" s="24">
        <v>6</v>
      </c>
      <c r="AE15" s="25">
        <v>25</v>
      </c>
      <c r="AF15" s="25">
        <v>25</v>
      </c>
      <c r="AG15" s="25">
        <v>25</v>
      </c>
      <c r="AH15" s="24">
        <v>34</v>
      </c>
      <c r="AI15" s="24">
        <v>34</v>
      </c>
      <c r="AJ15" s="24">
        <v>34</v>
      </c>
      <c r="AK15" s="24"/>
      <c r="AL15" s="24"/>
      <c r="AM15" s="24"/>
      <c r="AN15" s="24"/>
      <c r="AO15" s="24"/>
      <c r="AP15" s="24"/>
      <c r="AQ15" s="24">
        <v>360</v>
      </c>
      <c r="AR15" s="24">
        <v>360</v>
      </c>
      <c r="AS15" s="24">
        <v>360</v>
      </c>
      <c r="AT15" s="24">
        <v>37</v>
      </c>
      <c r="AU15" s="24">
        <v>3288</v>
      </c>
      <c r="AV15" s="24">
        <v>5</v>
      </c>
      <c r="AW15" s="24">
        <v>5</v>
      </c>
      <c r="AX15" s="24">
        <v>5</v>
      </c>
      <c r="AY15" s="25">
        <v>314.2</v>
      </c>
      <c r="AZ15" s="25">
        <v>314.2</v>
      </c>
      <c r="BA15" s="25">
        <v>314.2</v>
      </c>
    </row>
    <row r="16" spans="1:56" s="27" customFormat="1" ht="15.6" x14ac:dyDescent="0.3">
      <c r="A16" s="22">
        <f t="shared" si="3"/>
        <v>10</v>
      </c>
      <c r="B16" s="23" t="s">
        <v>35</v>
      </c>
      <c r="C16" s="24">
        <v>16541</v>
      </c>
      <c r="D16" s="24">
        <v>1627000</v>
      </c>
      <c r="E16" s="24">
        <v>206138</v>
      </c>
      <c r="F16" s="25">
        <f t="shared" si="2"/>
        <v>12.67</v>
      </c>
      <c r="G16" s="24">
        <v>1738000</v>
      </c>
      <c r="H16" s="24">
        <v>1865000</v>
      </c>
      <c r="I16" s="24">
        <v>2001000</v>
      </c>
      <c r="J16" s="24">
        <v>36802</v>
      </c>
      <c r="K16" s="24">
        <v>39525</v>
      </c>
      <c r="L16" s="24">
        <v>42015</v>
      </c>
      <c r="M16" s="24">
        <v>2354</v>
      </c>
      <c r="N16" s="24">
        <v>2519</v>
      </c>
      <c r="O16" s="24">
        <v>2695</v>
      </c>
      <c r="P16" s="24">
        <v>457</v>
      </c>
      <c r="Q16" s="24">
        <v>457</v>
      </c>
      <c r="R16" s="24">
        <v>457</v>
      </c>
      <c r="S16" s="24">
        <v>1580</v>
      </c>
      <c r="T16" s="24">
        <v>1580</v>
      </c>
      <c r="U16" s="24">
        <v>1580</v>
      </c>
      <c r="V16" s="24">
        <v>495</v>
      </c>
      <c r="W16" s="24">
        <v>495</v>
      </c>
      <c r="X16" s="24">
        <v>495</v>
      </c>
      <c r="Y16" s="24">
        <v>198</v>
      </c>
      <c r="Z16" s="24">
        <v>198</v>
      </c>
      <c r="AA16" s="24">
        <v>198</v>
      </c>
      <c r="AB16" s="24">
        <v>8</v>
      </c>
      <c r="AC16" s="24">
        <v>8</v>
      </c>
      <c r="AD16" s="24">
        <v>8</v>
      </c>
      <c r="AE16" s="25">
        <v>67</v>
      </c>
      <c r="AF16" s="25">
        <v>67</v>
      </c>
      <c r="AG16" s="25">
        <v>67</v>
      </c>
      <c r="AH16" s="24">
        <v>360</v>
      </c>
      <c r="AI16" s="24">
        <v>360</v>
      </c>
      <c r="AJ16" s="24">
        <v>360</v>
      </c>
      <c r="AK16" s="24"/>
      <c r="AL16" s="24"/>
      <c r="AM16" s="24"/>
      <c r="AN16" s="24">
        <v>245</v>
      </c>
      <c r="AO16" s="24">
        <v>245</v>
      </c>
      <c r="AP16" s="24">
        <v>245</v>
      </c>
      <c r="AQ16" s="24">
        <v>650</v>
      </c>
      <c r="AR16" s="24">
        <v>650</v>
      </c>
      <c r="AS16" s="24">
        <v>650</v>
      </c>
      <c r="AT16" s="24">
        <v>40</v>
      </c>
      <c r="AU16" s="24">
        <v>8198</v>
      </c>
      <c r="AV16" s="24">
        <v>5</v>
      </c>
      <c r="AW16" s="24">
        <v>5</v>
      </c>
      <c r="AX16" s="24">
        <v>5</v>
      </c>
      <c r="AY16" s="25">
        <v>165.9</v>
      </c>
      <c r="AZ16" s="25">
        <v>165.9</v>
      </c>
      <c r="BA16" s="25">
        <v>165.9</v>
      </c>
    </row>
    <row r="17" spans="1:56" s="27" customFormat="1" ht="15.6" x14ac:dyDescent="0.3">
      <c r="A17" s="22">
        <f t="shared" si="3"/>
        <v>11</v>
      </c>
      <c r="B17" s="23" t="s">
        <v>36</v>
      </c>
      <c r="C17" s="24">
        <v>56774</v>
      </c>
      <c r="D17" s="24">
        <v>2767000</v>
      </c>
      <c r="E17" s="24">
        <v>442467</v>
      </c>
      <c r="F17" s="25">
        <f t="shared" si="2"/>
        <v>15.99</v>
      </c>
      <c r="G17" s="24">
        <v>2955000</v>
      </c>
      <c r="H17" s="24">
        <v>3171000</v>
      </c>
      <c r="I17" s="24">
        <v>3402000</v>
      </c>
      <c r="J17" s="24">
        <v>3102</v>
      </c>
      <c r="K17" s="24">
        <v>3332</v>
      </c>
      <c r="L17" s="24">
        <v>3542</v>
      </c>
      <c r="M17" s="24">
        <v>8667</v>
      </c>
      <c r="N17" s="24">
        <v>9274</v>
      </c>
      <c r="O17" s="24">
        <v>9923</v>
      </c>
      <c r="P17" s="24">
        <v>2421</v>
      </c>
      <c r="Q17" s="24">
        <v>2341</v>
      </c>
      <c r="R17" s="24">
        <v>2241</v>
      </c>
      <c r="S17" s="24">
        <v>6214</v>
      </c>
      <c r="T17" s="24">
        <v>6225</v>
      </c>
      <c r="U17" s="24">
        <v>6258</v>
      </c>
      <c r="V17" s="24">
        <v>2552</v>
      </c>
      <c r="W17" s="24">
        <v>2623</v>
      </c>
      <c r="X17" s="24">
        <v>2586</v>
      </c>
      <c r="Y17" s="24">
        <v>85</v>
      </c>
      <c r="Z17" s="24">
        <v>85</v>
      </c>
      <c r="AA17" s="24">
        <v>85</v>
      </c>
      <c r="AB17" s="24">
        <v>7</v>
      </c>
      <c r="AC17" s="24">
        <v>7</v>
      </c>
      <c r="AD17" s="24">
        <v>7</v>
      </c>
      <c r="AE17" s="25">
        <v>199</v>
      </c>
      <c r="AF17" s="25">
        <v>199</v>
      </c>
      <c r="AG17" s="25">
        <v>199</v>
      </c>
      <c r="AH17" s="24">
        <v>1248</v>
      </c>
      <c r="AI17" s="24">
        <v>1272</v>
      </c>
      <c r="AJ17" s="24">
        <v>1294</v>
      </c>
      <c r="AK17" s="24">
        <v>665</v>
      </c>
      <c r="AL17" s="24">
        <v>665</v>
      </c>
      <c r="AM17" s="24">
        <v>665</v>
      </c>
      <c r="AN17" s="24">
        <v>720</v>
      </c>
      <c r="AO17" s="24">
        <v>720</v>
      </c>
      <c r="AP17" s="24">
        <v>720</v>
      </c>
      <c r="AQ17" s="24">
        <v>2120</v>
      </c>
      <c r="AR17" s="24">
        <v>2120</v>
      </c>
      <c r="AS17" s="24">
        <v>2120</v>
      </c>
      <c r="AT17" s="24">
        <v>78</v>
      </c>
      <c r="AU17" s="24">
        <v>26081</v>
      </c>
      <c r="AV17" s="24">
        <v>11</v>
      </c>
      <c r="AW17" s="24">
        <v>11</v>
      </c>
      <c r="AX17" s="24">
        <v>11</v>
      </c>
      <c r="AY17" s="25">
        <v>332.09</v>
      </c>
      <c r="AZ17" s="25">
        <v>332.59</v>
      </c>
      <c r="BA17" s="25">
        <v>332.59</v>
      </c>
    </row>
    <row r="18" spans="1:56" s="27" customFormat="1" ht="15.6" x14ac:dyDescent="0.3">
      <c r="A18" s="22">
        <f t="shared" si="3"/>
        <v>12</v>
      </c>
      <c r="B18" s="23" t="s">
        <v>37</v>
      </c>
      <c r="C18" s="24">
        <v>6661</v>
      </c>
      <c r="D18" s="24">
        <v>510000</v>
      </c>
      <c r="E18" s="24">
        <v>66508</v>
      </c>
      <c r="F18" s="25">
        <f t="shared" si="2"/>
        <v>13.04</v>
      </c>
      <c r="G18" s="24">
        <v>541000</v>
      </c>
      <c r="H18" s="24">
        <v>580000</v>
      </c>
      <c r="I18" s="24">
        <v>622000</v>
      </c>
      <c r="J18" s="24">
        <v>6703</v>
      </c>
      <c r="K18" s="24">
        <v>7199</v>
      </c>
      <c r="L18" s="24">
        <v>7653</v>
      </c>
      <c r="M18" s="24">
        <v>642</v>
      </c>
      <c r="N18" s="24">
        <v>687</v>
      </c>
      <c r="O18" s="24">
        <v>735</v>
      </c>
      <c r="P18" s="24">
        <v>106</v>
      </c>
      <c r="Q18" s="24">
        <v>106</v>
      </c>
      <c r="R18" s="24">
        <v>106</v>
      </c>
      <c r="S18" s="24">
        <v>494</v>
      </c>
      <c r="T18" s="24">
        <v>494</v>
      </c>
      <c r="U18" s="24">
        <v>494</v>
      </c>
      <c r="V18" s="24">
        <v>154</v>
      </c>
      <c r="W18" s="24">
        <v>154</v>
      </c>
      <c r="X18" s="24">
        <v>154</v>
      </c>
      <c r="Y18" s="24">
        <v>74</v>
      </c>
      <c r="Z18" s="24">
        <v>74</v>
      </c>
      <c r="AA18" s="24">
        <v>74</v>
      </c>
      <c r="AB18" s="24">
        <v>5</v>
      </c>
      <c r="AC18" s="24">
        <v>5</v>
      </c>
      <c r="AD18" s="24">
        <v>5</v>
      </c>
      <c r="AE18" s="25">
        <v>41.5</v>
      </c>
      <c r="AF18" s="25">
        <v>41.5</v>
      </c>
      <c r="AG18" s="25">
        <v>41.5</v>
      </c>
      <c r="AH18" s="24">
        <v>64</v>
      </c>
      <c r="AI18" s="24">
        <v>64</v>
      </c>
      <c r="AJ18" s="24">
        <v>64</v>
      </c>
      <c r="AK18" s="24">
        <v>100</v>
      </c>
      <c r="AL18" s="24">
        <v>100</v>
      </c>
      <c r="AM18" s="24">
        <v>100</v>
      </c>
      <c r="AN18" s="24"/>
      <c r="AO18" s="24"/>
      <c r="AP18" s="24"/>
      <c r="AQ18" s="24">
        <v>200</v>
      </c>
      <c r="AR18" s="24">
        <v>200</v>
      </c>
      <c r="AS18" s="24">
        <v>200</v>
      </c>
      <c r="AT18" s="24">
        <v>30</v>
      </c>
      <c r="AU18" s="24">
        <v>4231</v>
      </c>
      <c r="AV18" s="24">
        <v>5</v>
      </c>
      <c r="AW18" s="24">
        <v>5</v>
      </c>
      <c r="AX18" s="24">
        <v>5</v>
      </c>
      <c r="AY18" s="25">
        <v>39.1</v>
      </c>
      <c r="AZ18" s="25">
        <v>39.200000000000003</v>
      </c>
      <c r="BA18" s="25">
        <v>39.200000000000003</v>
      </c>
    </row>
    <row r="19" spans="1:56" s="27" customFormat="1" ht="15.6" x14ac:dyDescent="0.3">
      <c r="A19" s="22">
        <f t="shared" si="3"/>
        <v>13</v>
      </c>
      <c r="B19" s="23" t="s">
        <v>56</v>
      </c>
      <c r="C19" s="24">
        <v>33005</v>
      </c>
      <c r="D19" s="24">
        <v>2522000</v>
      </c>
      <c r="E19" s="24">
        <v>393449</v>
      </c>
      <c r="F19" s="25">
        <f t="shared" si="2"/>
        <v>15.6</v>
      </c>
      <c r="G19" s="24">
        <v>2693000</v>
      </c>
      <c r="H19" s="24">
        <v>2890000</v>
      </c>
      <c r="I19" s="24">
        <v>3101000</v>
      </c>
      <c r="J19" s="24">
        <v>13151</v>
      </c>
      <c r="K19" s="24">
        <v>14124</v>
      </c>
      <c r="L19" s="24">
        <v>15014</v>
      </c>
      <c r="M19" s="24">
        <v>5136</v>
      </c>
      <c r="N19" s="24">
        <v>5496</v>
      </c>
      <c r="O19" s="24">
        <v>5881</v>
      </c>
      <c r="P19" s="24">
        <v>979</v>
      </c>
      <c r="Q19" s="24">
        <v>976</v>
      </c>
      <c r="R19" s="24">
        <v>979</v>
      </c>
      <c r="S19" s="24">
        <v>3174</v>
      </c>
      <c r="T19" s="24">
        <v>3173</v>
      </c>
      <c r="U19" s="24">
        <v>3167</v>
      </c>
      <c r="V19" s="24">
        <v>1200</v>
      </c>
      <c r="W19" s="24">
        <v>1205</v>
      </c>
      <c r="X19" s="24">
        <v>1210</v>
      </c>
      <c r="Y19" s="24">
        <v>188</v>
      </c>
      <c r="Z19" s="24">
        <v>184</v>
      </c>
      <c r="AA19" s="24">
        <v>180</v>
      </c>
      <c r="AB19" s="24">
        <v>7</v>
      </c>
      <c r="AC19" s="24">
        <v>7</v>
      </c>
      <c r="AD19" s="24">
        <v>7</v>
      </c>
      <c r="AE19" s="25">
        <v>46.9</v>
      </c>
      <c r="AF19" s="25">
        <v>46.9</v>
      </c>
      <c r="AG19" s="25">
        <v>46.9</v>
      </c>
      <c r="AH19" s="24">
        <v>168</v>
      </c>
      <c r="AI19" s="24">
        <v>169</v>
      </c>
      <c r="AJ19" s="24">
        <v>170</v>
      </c>
      <c r="AK19" s="24"/>
      <c r="AL19" s="24"/>
      <c r="AM19" s="24"/>
      <c r="AN19" s="24">
        <v>520</v>
      </c>
      <c r="AO19" s="24">
        <v>520</v>
      </c>
      <c r="AP19" s="24">
        <v>520</v>
      </c>
      <c r="AQ19" s="24">
        <v>1200</v>
      </c>
      <c r="AR19" s="24">
        <v>1200</v>
      </c>
      <c r="AS19" s="24">
        <v>1200</v>
      </c>
      <c r="AT19" s="24">
        <v>40</v>
      </c>
      <c r="AU19" s="24"/>
      <c r="AV19" s="24">
        <v>7</v>
      </c>
      <c r="AW19" s="24">
        <v>7</v>
      </c>
      <c r="AX19" s="24">
        <v>7</v>
      </c>
      <c r="AY19" s="25">
        <v>563.20000000000005</v>
      </c>
      <c r="AZ19" s="25">
        <v>563.20000000000005</v>
      </c>
      <c r="BA19" s="25">
        <v>563.20000000000005</v>
      </c>
      <c r="BB19" s="26"/>
      <c r="BC19" s="26"/>
      <c r="BD19" s="26"/>
    </row>
    <row r="20" spans="1:56" s="27" customFormat="1" ht="15.6" x14ac:dyDescent="0.3">
      <c r="A20" s="22">
        <f t="shared" si="3"/>
        <v>14</v>
      </c>
      <c r="B20" s="23" t="s">
        <v>38</v>
      </c>
      <c r="C20" s="24">
        <v>11873</v>
      </c>
      <c r="D20" s="24">
        <v>565000</v>
      </c>
      <c r="E20" s="24">
        <v>77617</v>
      </c>
      <c r="F20" s="25">
        <f t="shared" si="2"/>
        <v>13.74</v>
      </c>
      <c r="G20" s="24">
        <v>601000</v>
      </c>
      <c r="H20" s="24">
        <v>645000</v>
      </c>
      <c r="I20" s="24">
        <v>692000</v>
      </c>
      <c r="J20" s="24">
        <v>10973</v>
      </c>
      <c r="K20" s="24">
        <v>11785</v>
      </c>
      <c r="L20" s="24">
        <v>12527</v>
      </c>
      <c r="M20" s="24">
        <v>1605</v>
      </c>
      <c r="N20" s="24">
        <v>1717</v>
      </c>
      <c r="O20" s="24">
        <v>1837</v>
      </c>
      <c r="P20" s="24">
        <v>365</v>
      </c>
      <c r="Q20" s="24">
        <v>370</v>
      </c>
      <c r="R20" s="24">
        <v>370</v>
      </c>
      <c r="S20" s="24">
        <v>1114</v>
      </c>
      <c r="T20" s="24">
        <v>1120</v>
      </c>
      <c r="U20" s="24">
        <v>1120</v>
      </c>
      <c r="V20" s="24">
        <v>901</v>
      </c>
      <c r="W20" s="24">
        <v>901</v>
      </c>
      <c r="X20" s="24">
        <v>901</v>
      </c>
      <c r="Y20" s="24">
        <v>90</v>
      </c>
      <c r="Z20" s="24">
        <v>90</v>
      </c>
      <c r="AA20" s="24">
        <v>90</v>
      </c>
      <c r="AB20" s="24">
        <v>5</v>
      </c>
      <c r="AC20" s="24">
        <v>5</v>
      </c>
      <c r="AD20" s="24">
        <v>5</v>
      </c>
      <c r="AE20" s="25">
        <v>24.25</v>
      </c>
      <c r="AF20" s="25">
        <v>24.25</v>
      </c>
      <c r="AG20" s="25">
        <v>24.25</v>
      </c>
      <c r="AH20" s="24">
        <v>177</v>
      </c>
      <c r="AI20" s="24">
        <v>178</v>
      </c>
      <c r="AJ20" s="24">
        <v>179</v>
      </c>
      <c r="AK20" s="24">
        <v>120</v>
      </c>
      <c r="AL20" s="24">
        <v>120</v>
      </c>
      <c r="AM20" s="24">
        <v>120</v>
      </c>
      <c r="AN20" s="24"/>
      <c r="AO20" s="24"/>
      <c r="AP20" s="24"/>
      <c r="AQ20" s="24">
        <v>350</v>
      </c>
      <c r="AR20" s="24">
        <v>350</v>
      </c>
      <c r="AS20" s="24">
        <v>350</v>
      </c>
      <c r="AT20" s="24">
        <v>40</v>
      </c>
      <c r="AU20" s="24">
        <v>5402</v>
      </c>
      <c r="AV20" s="24">
        <v>5</v>
      </c>
      <c r="AW20" s="24">
        <v>5</v>
      </c>
      <c r="AX20" s="24">
        <v>5</v>
      </c>
      <c r="AY20" s="25"/>
      <c r="AZ20" s="25"/>
      <c r="BA20" s="25"/>
    </row>
    <row r="21" spans="1:56" s="27" customFormat="1" ht="15.6" x14ac:dyDescent="0.3">
      <c r="A21" s="22">
        <f t="shared" si="3"/>
        <v>15</v>
      </c>
      <c r="B21" s="23" t="s">
        <v>39</v>
      </c>
      <c r="C21" s="24">
        <v>30984</v>
      </c>
      <c r="D21" s="24">
        <v>2625995</v>
      </c>
      <c r="E21" s="24">
        <v>386680</v>
      </c>
      <c r="F21" s="25">
        <f t="shared" si="2"/>
        <v>14.73</v>
      </c>
      <c r="G21" s="24">
        <v>2804996</v>
      </c>
      <c r="H21" s="24">
        <v>3009000</v>
      </c>
      <c r="I21" s="24">
        <v>3228999</v>
      </c>
      <c r="J21" s="24">
        <v>63506</v>
      </c>
      <c r="K21" s="24">
        <v>68205</v>
      </c>
      <c r="L21" s="24">
        <v>72502</v>
      </c>
      <c r="M21" s="24">
        <v>4494</v>
      </c>
      <c r="N21" s="24">
        <v>4809</v>
      </c>
      <c r="O21" s="24">
        <v>5146</v>
      </c>
      <c r="P21" s="24">
        <v>1089</v>
      </c>
      <c r="Q21" s="24">
        <v>1008</v>
      </c>
      <c r="R21" s="24">
        <v>950</v>
      </c>
      <c r="S21" s="24">
        <v>3200</v>
      </c>
      <c r="T21" s="24">
        <v>3200</v>
      </c>
      <c r="U21" s="24">
        <v>3200</v>
      </c>
      <c r="V21" s="24">
        <v>1203</v>
      </c>
      <c r="W21" s="24">
        <v>1203</v>
      </c>
      <c r="X21" s="24">
        <v>1203</v>
      </c>
      <c r="Y21" s="24">
        <v>97</v>
      </c>
      <c r="Z21" s="24">
        <v>107</v>
      </c>
      <c r="AA21" s="24">
        <v>98</v>
      </c>
      <c r="AB21" s="24">
        <v>11</v>
      </c>
      <c r="AC21" s="24">
        <v>11</v>
      </c>
      <c r="AD21" s="24">
        <v>11</v>
      </c>
      <c r="AE21" s="25">
        <v>74.8</v>
      </c>
      <c r="AF21" s="25">
        <v>74.8</v>
      </c>
      <c r="AG21" s="25">
        <v>74.8</v>
      </c>
      <c r="AH21" s="24">
        <v>391</v>
      </c>
      <c r="AI21" s="24">
        <v>391</v>
      </c>
      <c r="AJ21" s="24">
        <v>391</v>
      </c>
      <c r="AK21" s="24">
        <v>703</v>
      </c>
      <c r="AL21" s="24">
        <v>703</v>
      </c>
      <c r="AM21" s="24">
        <v>703</v>
      </c>
      <c r="AN21" s="24"/>
      <c r="AO21" s="24"/>
      <c r="AP21" s="24"/>
      <c r="AQ21" s="24">
        <v>1040</v>
      </c>
      <c r="AR21" s="24">
        <v>1040</v>
      </c>
      <c r="AS21" s="24">
        <v>1040</v>
      </c>
      <c r="AT21" s="24">
        <v>56</v>
      </c>
      <c r="AU21" s="24">
        <v>23160</v>
      </c>
      <c r="AV21" s="24">
        <v>6</v>
      </c>
      <c r="AW21" s="24">
        <v>6</v>
      </c>
      <c r="AX21" s="24">
        <v>6</v>
      </c>
      <c r="AY21" s="25">
        <v>401.68</v>
      </c>
      <c r="AZ21" s="25">
        <v>401.68</v>
      </c>
      <c r="BA21" s="25">
        <v>401.68</v>
      </c>
    </row>
    <row r="22" spans="1:56" s="27" customFormat="1" ht="15.6" x14ac:dyDescent="0.3">
      <c r="A22" s="22">
        <f t="shared" si="3"/>
        <v>16</v>
      </c>
      <c r="B22" s="23" t="s">
        <v>40</v>
      </c>
      <c r="C22" s="24">
        <v>17563</v>
      </c>
      <c r="D22" s="24">
        <v>505000</v>
      </c>
      <c r="E22" s="24">
        <v>73612</v>
      </c>
      <c r="F22" s="25">
        <f t="shared" si="2"/>
        <v>14.58</v>
      </c>
      <c r="G22" s="24">
        <v>505000</v>
      </c>
      <c r="H22" s="24">
        <v>542000</v>
      </c>
      <c r="I22" s="24">
        <v>581000</v>
      </c>
      <c r="J22" s="24">
        <v>1880</v>
      </c>
      <c r="K22" s="24">
        <v>2019</v>
      </c>
      <c r="L22" s="24">
        <v>2146</v>
      </c>
      <c r="M22" s="24">
        <v>3424</v>
      </c>
      <c r="N22" s="24">
        <v>3664</v>
      </c>
      <c r="O22" s="24">
        <v>3920</v>
      </c>
      <c r="P22" s="24">
        <v>439</v>
      </c>
      <c r="Q22" s="24">
        <v>439</v>
      </c>
      <c r="R22" s="24">
        <v>439</v>
      </c>
      <c r="S22" s="24">
        <v>1506</v>
      </c>
      <c r="T22" s="24">
        <v>1506</v>
      </c>
      <c r="U22" s="24">
        <v>1506</v>
      </c>
      <c r="V22" s="24">
        <v>1200</v>
      </c>
      <c r="W22" s="24">
        <v>1200</v>
      </c>
      <c r="X22" s="24">
        <v>1200</v>
      </c>
      <c r="Y22" s="24">
        <v>21</v>
      </c>
      <c r="Z22" s="24">
        <v>21</v>
      </c>
      <c r="AA22" s="24">
        <v>21</v>
      </c>
      <c r="AB22" s="24">
        <v>9</v>
      </c>
      <c r="AC22" s="24">
        <v>9</v>
      </c>
      <c r="AD22" s="24">
        <v>9</v>
      </c>
      <c r="AE22" s="25">
        <v>44.75</v>
      </c>
      <c r="AF22" s="25">
        <v>44.75</v>
      </c>
      <c r="AG22" s="25">
        <v>44.75</v>
      </c>
      <c r="AH22" s="24">
        <v>410</v>
      </c>
      <c r="AI22" s="24">
        <v>410</v>
      </c>
      <c r="AJ22" s="24">
        <v>410</v>
      </c>
      <c r="AK22" s="24">
        <v>279</v>
      </c>
      <c r="AL22" s="24">
        <v>279</v>
      </c>
      <c r="AM22" s="24">
        <v>279</v>
      </c>
      <c r="AN22" s="24"/>
      <c r="AO22" s="24"/>
      <c r="AP22" s="24"/>
      <c r="AQ22" s="24">
        <v>355</v>
      </c>
      <c r="AR22" s="24">
        <v>355</v>
      </c>
      <c r="AS22" s="24">
        <v>355</v>
      </c>
      <c r="AT22" s="24">
        <v>34</v>
      </c>
      <c r="AU22" s="24">
        <v>12243</v>
      </c>
      <c r="AV22" s="24">
        <v>5</v>
      </c>
      <c r="AW22" s="24">
        <v>5</v>
      </c>
      <c r="AX22" s="24">
        <v>5</v>
      </c>
      <c r="AY22" s="25">
        <v>247.1</v>
      </c>
      <c r="AZ22" s="25">
        <v>247.1</v>
      </c>
      <c r="BA22" s="25">
        <v>247.1</v>
      </c>
    </row>
    <row r="23" spans="1:56" s="27" customFormat="1" ht="15.6" x14ac:dyDescent="0.3">
      <c r="A23" s="22">
        <f t="shared" si="3"/>
        <v>17</v>
      </c>
      <c r="B23" s="23" t="s">
        <v>41</v>
      </c>
      <c r="C23" s="24">
        <v>24998</v>
      </c>
      <c r="D23" s="24">
        <v>1355000</v>
      </c>
      <c r="E23" s="24">
        <v>189850</v>
      </c>
      <c r="F23" s="25">
        <f t="shared" si="2"/>
        <v>14.01</v>
      </c>
      <c r="G23" s="24">
        <v>1430000</v>
      </c>
      <c r="H23" s="24">
        <v>1534000</v>
      </c>
      <c r="I23" s="24">
        <v>1646000</v>
      </c>
      <c r="J23" s="24">
        <v>8478</v>
      </c>
      <c r="K23" s="24">
        <v>9105</v>
      </c>
      <c r="L23" s="24">
        <v>9679</v>
      </c>
      <c r="M23" s="24">
        <v>3852</v>
      </c>
      <c r="N23" s="24">
        <v>4122</v>
      </c>
      <c r="O23" s="24">
        <v>4411</v>
      </c>
      <c r="P23" s="24">
        <v>794</v>
      </c>
      <c r="Q23" s="24">
        <v>794</v>
      </c>
      <c r="R23" s="24">
        <v>794</v>
      </c>
      <c r="S23" s="24">
        <v>2608</v>
      </c>
      <c r="T23" s="24">
        <v>2608</v>
      </c>
      <c r="U23" s="24">
        <v>2608</v>
      </c>
      <c r="V23" s="24">
        <v>1530</v>
      </c>
      <c r="W23" s="24">
        <v>1530</v>
      </c>
      <c r="X23" s="24">
        <v>1530</v>
      </c>
      <c r="Y23" s="24">
        <v>137</v>
      </c>
      <c r="Z23" s="24">
        <v>137</v>
      </c>
      <c r="AA23" s="24">
        <v>137</v>
      </c>
      <c r="AB23" s="24">
        <v>11</v>
      </c>
      <c r="AC23" s="24">
        <v>11</v>
      </c>
      <c r="AD23" s="24">
        <v>11</v>
      </c>
      <c r="AE23" s="25">
        <v>84.5</v>
      </c>
      <c r="AF23" s="25">
        <v>84.5</v>
      </c>
      <c r="AG23" s="25">
        <v>84.5</v>
      </c>
      <c r="AH23" s="24">
        <v>308</v>
      </c>
      <c r="AI23" s="24">
        <v>308</v>
      </c>
      <c r="AJ23" s="24">
        <v>308</v>
      </c>
      <c r="AK23" s="24">
        <v>614</v>
      </c>
      <c r="AL23" s="24">
        <v>614</v>
      </c>
      <c r="AM23" s="24">
        <v>614</v>
      </c>
      <c r="AN23" s="24"/>
      <c r="AO23" s="24"/>
      <c r="AP23" s="24"/>
      <c r="AQ23" s="24">
        <v>479</v>
      </c>
      <c r="AR23" s="24">
        <v>479</v>
      </c>
      <c r="AS23" s="24">
        <v>479</v>
      </c>
      <c r="AT23" s="24">
        <v>87</v>
      </c>
      <c r="AU23" s="24">
        <v>12603</v>
      </c>
      <c r="AV23" s="24">
        <v>5</v>
      </c>
      <c r="AW23" s="24">
        <v>5</v>
      </c>
      <c r="AX23" s="24">
        <v>5</v>
      </c>
      <c r="AY23" s="25">
        <v>542.6</v>
      </c>
      <c r="AZ23" s="25">
        <v>542.6</v>
      </c>
      <c r="BA23" s="25">
        <v>542.6</v>
      </c>
    </row>
    <row r="24" spans="1:56" s="27" customFormat="1" ht="15.6" x14ac:dyDescent="0.3">
      <c r="A24" s="22">
        <f t="shared" si="3"/>
        <v>18</v>
      </c>
      <c r="B24" s="23" t="s">
        <v>42</v>
      </c>
      <c r="C24" s="24">
        <v>16814</v>
      </c>
      <c r="D24" s="24">
        <v>841995</v>
      </c>
      <c r="E24" s="24">
        <v>108511</v>
      </c>
      <c r="F24" s="25">
        <f t="shared" si="2"/>
        <v>12.89</v>
      </c>
      <c r="G24" s="24">
        <v>900000</v>
      </c>
      <c r="H24" s="24">
        <v>964997</v>
      </c>
      <c r="I24" s="24">
        <v>1035997</v>
      </c>
      <c r="J24" s="24">
        <v>6100</v>
      </c>
      <c r="K24" s="24">
        <v>6551</v>
      </c>
      <c r="L24" s="24">
        <v>6964</v>
      </c>
      <c r="M24" s="24">
        <v>2595</v>
      </c>
      <c r="N24" s="24">
        <v>2777</v>
      </c>
      <c r="O24" s="24">
        <v>2971</v>
      </c>
      <c r="P24" s="24">
        <v>17</v>
      </c>
      <c r="Q24" s="24">
        <v>17</v>
      </c>
      <c r="R24" s="24">
        <v>17</v>
      </c>
      <c r="S24" s="24">
        <v>1580</v>
      </c>
      <c r="T24" s="24">
        <v>1580</v>
      </c>
      <c r="U24" s="24">
        <v>1580</v>
      </c>
      <c r="V24" s="24">
        <v>846</v>
      </c>
      <c r="W24" s="24">
        <v>846</v>
      </c>
      <c r="X24" s="24">
        <v>846</v>
      </c>
      <c r="Y24" s="24">
        <v>481</v>
      </c>
      <c r="Z24" s="24">
        <v>481</v>
      </c>
      <c r="AA24" s="24">
        <v>481</v>
      </c>
      <c r="AB24" s="24">
        <v>8</v>
      </c>
      <c r="AC24" s="24">
        <v>8</v>
      </c>
      <c r="AD24" s="24">
        <v>8</v>
      </c>
      <c r="AE24" s="25">
        <v>86</v>
      </c>
      <c r="AF24" s="25">
        <v>86</v>
      </c>
      <c r="AG24" s="25">
        <v>86</v>
      </c>
      <c r="AH24" s="24">
        <v>40</v>
      </c>
      <c r="AI24" s="24">
        <v>40</v>
      </c>
      <c r="AJ24" s="24">
        <v>40</v>
      </c>
      <c r="AK24" s="24"/>
      <c r="AL24" s="24"/>
      <c r="AM24" s="24"/>
      <c r="AN24" s="24"/>
      <c r="AO24" s="24"/>
      <c r="AP24" s="24"/>
      <c r="AQ24" s="24">
        <v>420</v>
      </c>
      <c r="AR24" s="24">
        <v>420</v>
      </c>
      <c r="AS24" s="24">
        <v>420</v>
      </c>
      <c r="AT24" s="24">
        <v>48</v>
      </c>
      <c r="AU24" s="24"/>
      <c r="AV24" s="24">
        <v>5</v>
      </c>
      <c r="AW24" s="24">
        <v>5</v>
      </c>
      <c r="AX24" s="24">
        <v>5</v>
      </c>
      <c r="AY24" s="25"/>
      <c r="AZ24" s="25"/>
      <c r="BA24" s="25"/>
    </row>
    <row r="25" spans="1:56" s="27" customFormat="1" ht="15.6" x14ac:dyDescent="0.3">
      <c r="A25" s="22">
        <f t="shared" si="3"/>
        <v>19</v>
      </c>
      <c r="B25" s="23" t="s">
        <v>43</v>
      </c>
      <c r="C25" s="24">
        <v>16048</v>
      </c>
      <c r="D25" s="24">
        <v>851000</v>
      </c>
      <c r="E25" s="24">
        <v>108151</v>
      </c>
      <c r="F25" s="25">
        <f t="shared" si="2"/>
        <v>12.71</v>
      </c>
      <c r="G25" s="24">
        <v>909000</v>
      </c>
      <c r="H25" s="24">
        <v>975000</v>
      </c>
      <c r="I25" s="24">
        <v>1046000</v>
      </c>
      <c r="J25" s="24">
        <v>78080</v>
      </c>
      <c r="K25" s="24">
        <v>83858</v>
      </c>
      <c r="L25" s="24">
        <v>89141</v>
      </c>
      <c r="M25" s="24">
        <v>1717</v>
      </c>
      <c r="N25" s="24">
        <v>1837</v>
      </c>
      <c r="O25" s="24">
        <v>1966</v>
      </c>
      <c r="P25" s="24">
        <v>316</v>
      </c>
      <c r="Q25" s="24">
        <v>316</v>
      </c>
      <c r="R25" s="24">
        <v>316</v>
      </c>
      <c r="S25" s="24">
        <v>1347</v>
      </c>
      <c r="T25" s="24">
        <v>1347</v>
      </c>
      <c r="U25" s="24">
        <v>1347</v>
      </c>
      <c r="V25" s="24">
        <v>993</v>
      </c>
      <c r="W25" s="24">
        <v>993</v>
      </c>
      <c r="X25" s="24">
        <v>993</v>
      </c>
      <c r="Y25" s="24">
        <v>12</v>
      </c>
      <c r="Z25" s="24">
        <v>12</v>
      </c>
      <c r="AA25" s="24">
        <v>12</v>
      </c>
      <c r="AB25" s="24">
        <v>11</v>
      </c>
      <c r="AC25" s="24">
        <v>11</v>
      </c>
      <c r="AD25" s="24">
        <v>11</v>
      </c>
      <c r="AE25" s="25">
        <v>162.35</v>
      </c>
      <c r="AF25" s="25">
        <v>162.35</v>
      </c>
      <c r="AG25" s="25">
        <v>162.35</v>
      </c>
      <c r="AH25" s="24">
        <v>104</v>
      </c>
      <c r="AI25" s="24">
        <v>104</v>
      </c>
      <c r="AJ25" s="24">
        <v>104</v>
      </c>
      <c r="AK25" s="24">
        <v>234</v>
      </c>
      <c r="AL25" s="24">
        <v>234</v>
      </c>
      <c r="AM25" s="24">
        <v>234</v>
      </c>
      <c r="AN25" s="24"/>
      <c r="AO25" s="24"/>
      <c r="AP25" s="24"/>
      <c r="AQ25" s="24">
        <v>300</v>
      </c>
      <c r="AR25" s="24">
        <v>300</v>
      </c>
      <c r="AS25" s="24">
        <v>300</v>
      </c>
      <c r="AT25" s="24">
        <v>45</v>
      </c>
      <c r="AU25" s="24">
        <v>7622</v>
      </c>
      <c r="AV25" s="24">
        <v>5</v>
      </c>
      <c r="AW25" s="24">
        <v>5</v>
      </c>
      <c r="AX25" s="24">
        <v>5</v>
      </c>
      <c r="AY25" s="25">
        <v>290</v>
      </c>
      <c r="AZ25" s="25">
        <v>290</v>
      </c>
      <c r="BA25" s="25">
        <v>290</v>
      </c>
    </row>
    <row r="26" spans="1:56" s="27" customFormat="1" ht="15.6" x14ac:dyDescent="0.3">
      <c r="A26" s="22">
        <f t="shared" si="3"/>
        <v>20</v>
      </c>
      <c r="B26" s="23" t="s">
        <v>44</v>
      </c>
      <c r="C26" s="24">
        <v>11355</v>
      </c>
      <c r="D26" s="24">
        <v>445000</v>
      </c>
      <c r="E26" s="24">
        <v>55766</v>
      </c>
      <c r="F26" s="25">
        <f t="shared" si="2"/>
        <v>12.53</v>
      </c>
      <c r="G26" s="24">
        <v>475000</v>
      </c>
      <c r="H26" s="24">
        <v>509000</v>
      </c>
      <c r="I26" s="24">
        <v>546000</v>
      </c>
      <c r="J26" s="24">
        <v>37638</v>
      </c>
      <c r="K26" s="24">
        <v>40423</v>
      </c>
      <c r="L26" s="24">
        <v>42970</v>
      </c>
      <c r="M26" s="24">
        <v>1338</v>
      </c>
      <c r="N26" s="24">
        <v>1432</v>
      </c>
      <c r="O26" s="24">
        <v>1532</v>
      </c>
      <c r="P26" s="24">
        <v>240</v>
      </c>
      <c r="Q26" s="24">
        <v>240</v>
      </c>
      <c r="R26" s="24">
        <v>240</v>
      </c>
      <c r="S26" s="24">
        <v>947</v>
      </c>
      <c r="T26" s="24">
        <v>947</v>
      </c>
      <c r="U26" s="24">
        <v>947</v>
      </c>
      <c r="V26" s="24">
        <v>650</v>
      </c>
      <c r="W26" s="24">
        <v>650</v>
      </c>
      <c r="X26" s="24">
        <v>650</v>
      </c>
      <c r="Y26" s="24"/>
      <c r="Z26" s="24"/>
      <c r="AA26" s="24"/>
      <c r="AB26" s="24">
        <v>9</v>
      </c>
      <c r="AC26" s="24">
        <v>9</v>
      </c>
      <c r="AD26" s="24">
        <v>9</v>
      </c>
      <c r="AE26" s="25">
        <v>41.25</v>
      </c>
      <c r="AF26" s="25">
        <v>41.25</v>
      </c>
      <c r="AG26" s="25">
        <v>41.25</v>
      </c>
      <c r="AH26" s="24">
        <v>65</v>
      </c>
      <c r="AI26" s="24">
        <v>65</v>
      </c>
      <c r="AJ26" s="24">
        <v>65</v>
      </c>
      <c r="AK26" s="24"/>
      <c r="AL26" s="24"/>
      <c r="AM26" s="24"/>
      <c r="AN26" s="24"/>
      <c r="AO26" s="24"/>
      <c r="AP26" s="24"/>
      <c r="AQ26" s="24">
        <v>400</v>
      </c>
      <c r="AR26" s="24">
        <v>400</v>
      </c>
      <c r="AS26" s="24">
        <v>400</v>
      </c>
      <c r="AT26" s="24">
        <v>47</v>
      </c>
      <c r="AU26" s="24">
        <v>6446</v>
      </c>
      <c r="AV26" s="24">
        <v>5</v>
      </c>
      <c r="AW26" s="24">
        <v>5</v>
      </c>
      <c r="AX26" s="24">
        <v>5</v>
      </c>
      <c r="AY26" s="25">
        <v>338.56</v>
      </c>
      <c r="AZ26" s="25">
        <v>338.56</v>
      </c>
      <c r="BA26" s="25">
        <v>338.56</v>
      </c>
    </row>
    <row r="27" spans="1:56" s="27" customFormat="1" ht="15.6" x14ac:dyDescent="0.3">
      <c r="A27" s="22">
        <f t="shared" si="3"/>
        <v>21</v>
      </c>
      <c r="B27" s="23" t="s">
        <v>45</v>
      </c>
      <c r="C27" s="24">
        <v>16146</v>
      </c>
      <c r="D27" s="24">
        <v>557000</v>
      </c>
      <c r="E27" s="24">
        <v>79243</v>
      </c>
      <c r="F27" s="25">
        <f t="shared" si="2"/>
        <v>14.23</v>
      </c>
      <c r="G27" s="24">
        <v>595000</v>
      </c>
      <c r="H27" s="24">
        <v>638000</v>
      </c>
      <c r="I27" s="24">
        <v>684000</v>
      </c>
      <c r="J27" s="24">
        <v>54653</v>
      </c>
      <c r="K27" s="24">
        <v>58697</v>
      </c>
      <c r="L27" s="24">
        <v>62395</v>
      </c>
      <c r="M27" s="24">
        <v>1557</v>
      </c>
      <c r="N27" s="24">
        <v>1666</v>
      </c>
      <c r="O27" s="24">
        <v>1783</v>
      </c>
      <c r="P27" s="24">
        <v>303</v>
      </c>
      <c r="Q27" s="24">
        <v>303</v>
      </c>
      <c r="R27" s="24">
        <v>303</v>
      </c>
      <c r="S27" s="24">
        <v>1249</v>
      </c>
      <c r="T27" s="24">
        <v>1255</v>
      </c>
      <c r="U27" s="24">
        <v>1325</v>
      </c>
      <c r="V27" s="24">
        <v>635</v>
      </c>
      <c r="W27" s="24">
        <v>635</v>
      </c>
      <c r="X27" s="24">
        <v>635</v>
      </c>
      <c r="Y27" s="24">
        <v>17</v>
      </c>
      <c r="Z27" s="24">
        <v>12</v>
      </c>
      <c r="AA27" s="24">
        <v>12</v>
      </c>
      <c r="AB27" s="24">
        <v>10</v>
      </c>
      <c r="AC27" s="24">
        <v>10</v>
      </c>
      <c r="AD27" s="24">
        <v>10</v>
      </c>
      <c r="AE27" s="25">
        <v>73.75</v>
      </c>
      <c r="AF27" s="25">
        <v>73.75</v>
      </c>
      <c r="AG27" s="25">
        <v>73.75</v>
      </c>
      <c r="AH27" s="24">
        <v>66</v>
      </c>
      <c r="AI27" s="24">
        <v>67</v>
      </c>
      <c r="AJ27" s="24">
        <v>68</v>
      </c>
      <c r="AK27" s="24">
        <v>118</v>
      </c>
      <c r="AL27" s="24">
        <v>118</v>
      </c>
      <c r="AM27" s="24">
        <v>118</v>
      </c>
      <c r="AN27" s="24"/>
      <c r="AO27" s="24"/>
      <c r="AP27" s="24"/>
      <c r="AQ27" s="24">
        <v>452</v>
      </c>
      <c r="AR27" s="24">
        <v>452</v>
      </c>
      <c r="AS27" s="24">
        <v>452</v>
      </c>
      <c r="AT27" s="24">
        <v>61</v>
      </c>
      <c r="AU27" s="24">
        <v>7177</v>
      </c>
      <c r="AV27" s="24">
        <v>5</v>
      </c>
      <c r="AW27" s="24">
        <v>5</v>
      </c>
      <c r="AX27" s="24">
        <v>5</v>
      </c>
      <c r="AY27" s="25">
        <v>246.9</v>
      </c>
      <c r="AZ27" s="25">
        <v>246.9</v>
      </c>
      <c r="BA27" s="25">
        <v>246.9</v>
      </c>
    </row>
    <row r="28" spans="1:56" s="27" customFormat="1" ht="15.6" x14ac:dyDescent="0.3">
      <c r="A28" s="22">
        <f t="shared" si="3"/>
        <v>22</v>
      </c>
      <c r="B28" s="23" t="s">
        <v>46</v>
      </c>
      <c r="C28" s="24">
        <v>26152</v>
      </c>
      <c r="D28" s="24">
        <v>1030042</v>
      </c>
      <c r="E28" s="24">
        <v>183275</v>
      </c>
      <c r="F28" s="25">
        <f t="shared" si="2"/>
        <v>17.79</v>
      </c>
      <c r="G28" s="24">
        <v>1099000</v>
      </c>
      <c r="H28" s="24">
        <v>1179000</v>
      </c>
      <c r="I28" s="24">
        <v>1265000</v>
      </c>
      <c r="J28" s="24">
        <v>90291</v>
      </c>
      <c r="K28" s="24">
        <v>96973</v>
      </c>
      <c r="L28" s="24">
        <v>103082</v>
      </c>
      <c r="M28" s="24">
        <v>4494</v>
      </c>
      <c r="N28" s="24">
        <v>4809</v>
      </c>
      <c r="O28" s="24">
        <v>5146</v>
      </c>
      <c r="P28" s="24">
        <v>762</v>
      </c>
      <c r="Q28" s="24">
        <v>762</v>
      </c>
      <c r="R28" s="24">
        <v>762</v>
      </c>
      <c r="S28" s="24">
        <v>2466</v>
      </c>
      <c r="T28" s="24">
        <v>2493</v>
      </c>
      <c r="U28" s="24">
        <v>2516</v>
      </c>
      <c r="V28" s="24">
        <v>1175</v>
      </c>
      <c r="W28" s="24">
        <v>1175</v>
      </c>
      <c r="X28" s="24">
        <v>1175</v>
      </c>
      <c r="Y28" s="24">
        <v>101</v>
      </c>
      <c r="Z28" s="24">
        <v>101</v>
      </c>
      <c r="AA28" s="24">
        <v>101</v>
      </c>
      <c r="AB28" s="24">
        <v>6</v>
      </c>
      <c r="AC28" s="24">
        <v>6</v>
      </c>
      <c r="AD28" s="24">
        <v>6</v>
      </c>
      <c r="AE28" s="25">
        <v>64.84</v>
      </c>
      <c r="AF28" s="25">
        <v>64.84</v>
      </c>
      <c r="AG28" s="25">
        <v>64.84</v>
      </c>
      <c r="AH28" s="24">
        <v>114</v>
      </c>
      <c r="AI28" s="24">
        <v>116</v>
      </c>
      <c r="AJ28" s="24">
        <v>118</v>
      </c>
      <c r="AK28" s="24">
        <v>282</v>
      </c>
      <c r="AL28" s="24">
        <v>282</v>
      </c>
      <c r="AM28" s="24">
        <v>282</v>
      </c>
      <c r="AN28" s="24"/>
      <c r="AO28" s="24"/>
      <c r="AP28" s="24"/>
      <c r="AQ28" s="24">
        <v>750</v>
      </c>
      <c r="AR28" s="24">
        <v>750</v>
      </c>
      <c r="AS28" s="24">
        <v>750</v>
      </c>
      <c r="AT28" s="24">
        <v>51</v>
      </c>
      <c r="AU28" s="24">
        <v>15436</v>
      </c>
      <c r="AV28" s="24">
        <v>5</v>
      </c>
      <c r="AW28" s="24">
        <v>5</v>
      </c>
      <c r="AX28" s="24">
        <v>5</v>
      </c>
      <c r="AY28" s="25">
        <v>428.84</v>
      </c>
      <c r="AZ28" s="25">
        <v>428.84</v>
      </c>
      <c r="BA28" s="25">
        <v>428.84</v>
      </c>
      <c r="BB28" s="26"/>
      <c r="BC28" s="26"/>
      <c r="BD28" s="26"/>
    </row>
    <row r="29" spans="1:56" s="27" customFormat="1" ht="15.6" x14ac:dyDescent="0.3">
      <c r="A29" s="22">
        <f>A28+1</f>
        <v>23</v>
      </c>
      <c r="B29" s="23" t="s">
        <v>47</v>
      </c>
      <c r="C29" s="24">
        <v>22658</v>
      </c>
      <c r="D29" s="24">
        <v>1619000</v>
      </c>
      <c r="E29" s="24">
        <v>232899</v>
      </c>
      <c r="F29" s="25">
        <f t="shared" si="2"/>
        <v>14.39</v>
      </c>
      <c r="G29" s="24">
        <v>1729000</v>
      </c>
      <c r="H29" s="24">
        <v>1855000</v>
      </c>
      <c r="I29" s="24">
        <v>1990000</v>
      </c>
      <c r="J29" s="24">
        <v>78018</v>
      </c>
      <c r="K29" s="24">
        <v>83791</v>
      </c>
      <c r="L29" s="24">
        <v>89070</v>
      </c>
      <c r="M29" s="24">
        <v>7933</v>
      </c>
      <c r="N29" s="24">
        <v>8488</v>
      </c>
      <c r="O29" s="24">
        <v>9082</v>
      </c>
      <c r="P29" s="24">
        <v>1037</v>
      </c>
      <c r="Q29" s="24">
        <v>1037</v>
      </c>
      <c r="R29" s="24">
        <v>1037</v>
      </c>
      <c r="S29" s="24">
        <v>2654</v>
      </c>
      <c r="T29" s="24">
        <v>2681</v>
      </c>
      <c r="U29" s="24">
        <v>2681</v>
      </c>
      <c r="V29" s="24">
        <v>1163</v>
      </c>
      <c r="W29" s="24">
        <v>1163</v>
      </c>
      <c r="X29" s="24">
        <v>1163</v>
      </c>
      <c r="Y29" s="24">
        <v>39</v>
      </c>
      <c r="Z29" s="24">
        <v>39</v>
      </c>
      <c r="AA29" s="24">
        <v>39</v>
      </c>
      <c r="AB29" s="24">
        <v>13</v>
      </c>
      <c r="AC29" s="24">
        <v>13</v>
      </c>
      <c r="AD29" s="24">
        <v>13</v>
      </c>
      <c r="AE29" s="25">
        <v>94.5</v>
      </c>
      <c r="AF29" s="25">
        <v>94.5</v>
      </c>
      <c r="AG29" s="25">
        <v>94.5</v>
      </c>
      <c r="AH29" s="24">
        <v>165</v>
      </c>
      <c r="AI29" s="24">
        <v>165</v>
      </c>
      <c r="AJ29" s="24">
        <v>165</v>
      </c>
      <c r="AK29" s="24">
        <v>225</v>
      </c>
      <c r="AL29" s="24">
        <v>225</v>
      </c>
      <c r="AM29" s="24">
        <v>225</v>
      </c>
      <c r="AN29" s="24"/>
      <c r="AO29" s="24"/>
      <c r="AP29" s="24"/>
      <c r="AQ29" s="24">
        <v>480</v>
      </c>
      <c r="AR29" s="24">
        <v>510</v>
      </c>
      <c r="AS29" s="24">
        <v>510</v>
      </c>
      <c r="AT29" s="24">
        <v>86</v>
      </c>
      <c r="AU29" s="24">
        <v>8286</v>
      </c>
      <c r="AV29" s="24">
        <v>5</v>
      </c>
      <c r="AW29" s="24">
        <v>5</v>
      </c>
      <c r="AX29" s="24">
        <v>5</v>
      </c>
      <c r="AY29" s="25">
        <v>830.6</v>
      </c>
      <c r="AZ29" s="25">
        <v>830.6</v>
      </c>
      <c r="BA29" s="25">
        <v>830.6</v>
      </c>
    </row>
    <row r="30" spans="1:56" s="27" customFormat="1" ht="15.6" x14ac:dyDescent="0.3">
      <c r="A30" s="22">
        <f t="shared" si="3"/>
        <v>24</v>
      </c>
      <c r="B30" s="23" t="s">
        <v>48</v>
      </c>
      <c r="C30" s="24">
        <v>37081</v>
      </c>
      <c r="D30" s="24">
        <v>2113000</v>
      </c>
      <c r="E30" s="24">
        <v>363423</v>
      </c>
      <c r="F30" s="25">
        <f t="shared" si="2"/>
        <v>17.2</v>
      </c>
      <c r="G30" s="24">
        <v>2194002</v>
      </c>
      <c r="H30" s="24">
        <v>2353999</v>
      </c>
      <c r="I30" s="24">
        <v>2526001</v>
      </c>
      <c r="J30" s="24">
        <v>84254</v>
      </c>
      <c r="K30" s="24">
        <v>90489</v>
      </c>
      <c r="L30" s="24">
        <v>96190</v>
      </c>
      <c r="M30" s="24">
        <v>9406</v>
      </c>
      <c r="N30" s="24">
        <v>10064</v>
      </c>
      <c r="O30" s="24">
        <v>10768</v>
      </c>
      <c r="P30" s="24">
        <v>1557</v>
      </c>
      <c r="Q30" s="24">
        <v>1557</v>
      </c>
      <c r="R30" s="24">
        <v>1557</v>
      </c>
      <c r="S30" s="24">
        <v>3571</v>
      </c>
      <c r="T30" s="24">
        <v>3571</v>
      </c>
      <c r="U30" s="24">
        <v>3571</v>
      </c>
      <c r="V30" s="24">
        <v>1740</v>
      </c>
      <c r="W30" s="24">
        <v>1740</v>
      </c>
      <c r="X30" s="24">
        <v>1740</v>
      </c>
      <c r="Y30" s="24">
        <v>62</v>
      </c>
      <c r="Z30" s="24">
        <v>62</v>
      </c>
      <c r="AA30" s="24">
        <v>62</v>
      </c>
      <c r="AB30" s="24">
        <v>17</v>
      </c>
      <c r="AC30" s="24">
        <v>17</v>
      </c>
      <c r="AD30" s="24">
        <v>17</v>
      </c>
      <c r="AE30" s="25">
        <v>211</v>
      </c>
      <c r="AF30" s="25">
        <v>211</v>
      </c>
      <c r="AG30" s="25">
        <v>211</v>
      </c>
      <c r="AH30" s="24">
        <v>256</v>
      </c>
      <c r="AI30" s="24">
        <v>256</v>
      </c>
      <c r="AJ30" s="24">
        <v>256</v>
      </c>
      <c r="AK30" s="24"/>
      <c r="AL30" s="24"/>
      <c r="AM30" s="24"/>
      <c r="AN30" s="24">
        <v>702</v>
      </c>
      <c r="AO30" s="24">
        <v>702</v>
      </c>
      <c r="AP30" s="24">
        <v>702</v>
      </c>
      <c r="AQ30" s="24">
        <v>800</v>
      </c>
      <c r="AR30" s="24">
        <v>800</v>
      </c>
      <c r="AS30" s="24">
        <v>800</v>
      </c>
      <c r="AT30" s="24">
        <v>108</v>
      </c>
      <c r="AU30" s="24">
        <v>16209</v>
      </c>
      <c r="AV30" s="24">
        <v>7</v>
      </c>
      <c r="AW30" s="24">
        <v>7</v>
      </c>
      <c r="AX30" s="24">
        <v>7</v>
      </c>
      <c r="AY30" s="25">
        <v>586.6</v>
      </c>
      <c r="AZ30" s="25">
        <v>586.6</v>
      </c>
      <c r="BA30" s="25">
        <v>586.6</v>
      </c>
    </row>
    <row r="31" spans="1:56" s="27" customFormat="1" ht="15.6" x14ac:dyDescent="0.3">
      <c r="A31" s="22">
        <f t="shared" si="3"/>
        <v>25</v>
      </c>
      <c r="B31" s="23" t="s">
        <v>49</v>
      </c>
      <c r="C31" s="24">
        <v>6277</v>
      </c>
      <c r="D31" s="24">
        <v>420000</v>
      </c>
      <c r="E31" s="24">
        <v>51593</v>
      </c>
      <c r="F31" s="25">
        <f t="shared" si="2"/>
        <v>12.28</v>
      </c>
      <c r="G31" s="24">
        <v>448000</v>
      </c>
      <c r="H31" s="24">
        <v>481000</v>
      </c>
      <c r="I31" s="24">
        <v>516000</v>
      </c>
      <c r="J31" s="24">
        <v>21583</v>
      </c>
      <c r="K31" s="24">
        <v>23180</v>
      </c>
      <c r="L31" s="24">
        <v>24640</v>
      </c>
      <c r="M31" s="24">
        <v>717</v>
      </c>
      <c r="N31" s="24">
        <v>767</v>
      </c>
      <c r="O31" s="24">
        <v>821</v>
      </c>
      <c r="P31" s="24">
        <v>135</v>
      </c>
      <c r="Q31" s="24">
        <v>137</v>
      </c>
      <c r="R31" s="24">
        <v>137</v>
      </c>
      <c r="S31" s="24">
        <v>522</v>
      </c>
      <c r="T31" s="24">
        <v>520</v>
      </c>
      <c r="U31" s="24">
        <v>520</v>
      </c>
      <c r="V31" s="24">
        <v>310</v>
      </c>
      <c r="W31" s="24">
        <v>308</v>
      </c>
      <c r="X31" s="24">
        <v>308</v>
      </c>
      <c r="Y31" s="24">
        <v>25</v>
      </c>
      <c r="Z31" s="24">
        <v>25</v>
      </c>
      <c r="AA31" s="24">
        <v>25</v>
      </c>
      <c r="AB31" s="24">
        <v>5</v>
      </c>
      <c r="AC31" s="24">
        <v>5</v>
      </c>
      <c r="AD31" s="24">
        <v>5</v>
      </c>
      <c r="AE31" s="25">
        <v>15.2</v>
      </c>
      <c r="AF31" s="25">
        <v>15.2</v>
      </c>
      <c r="AG31" s="25">
        <v>15.2</v>
      </c>
      <c r="AH31" s="24">
        <v>57</v>
      </c>
      <c r="AI31" s="24">
        <v>57</v>
      </c>
      <c r="AJ31" s="24">
        <v>58</v>
      </c>
      <c r="AK31" s="24">
        <v>80</v>
      </c>
      <c r="AL31" s="24">
        <v>80</v>
      </c>
      <c r="AM31" s="24">
        <v>80</v>
      </c>
      <c r="AN31" s="24"/>
      <c r="AO31" s="24"/>
      <c r="AP31" s="24"/>
      <c r="AQ31" s="24">
        <v>200</v>
      </c>
      <c r="AR31" s="24">
        <v>200</v>
      </c>
      <c r="AS31" s="24">
        <v>200</v>
      </c>
      <c r="AT31" s="24">
        <v>36</v>
      </c>
      <c r="AU31" s="24">
        <v>3114</v>
      </c>
      <c r="AV31" s="24">
        <v>5</v>
      </c>
      <c r="AW31" s="24">
        <v>5</v>
      </c>
      <c r="AX31" s="24">
        <v>5</v>
      </c>
      <c r="AY31" s="25">
        <v>112.23</v>
      </c>
      <c r="AZ31" s="25">
        <v>117.62</v>
      </c>
      <c r="BA31" s="25">
        <v>122.22</v>
      </c>
    </row>
    <row r="32" spans="1:56" s="27" customFormat="1" ht="15.6" x14ac:dyDescent="0.3">
      <c r="A32" s="22">
        <f t="shared" si="3"/>
        <v>26</v>
      </c>
      <c r="B32" s="23" t="s">
        <v>50</v>
      </c>
      <c r="C32" s="24">
        <v>14422</v>
      </c>
      <c r="D32" s="24">
        <v>1255000</v>
      </c>
      <c r="E32" s="24">
        <v>179804</v>
      </c>
      <c r="F32" s="25">
        <f t="shared" si="2"/>
        <v>14.33</v>
      </c>
      <c r="G32" s="24">
        <v>1340000</v>
      </c>
      <c r="H32" s="24">
        <v>1438000</v>
      </c>
      <c r="I32" s="24">
        <v>1543000</v>
      </c>
      <c r="J32" s="24">
        <v>124153</v>
      </c>
      <c r="K32" s="24">
        <v>133340</v>
      </c>
      <c r="L32" s="24">
        <v>141740</v>
      </c>
      <c r="M32" s="24">
        <v>2001</v>
      </c>
      <c r="N32" s="24">
        <v>2141</v>
      </c>
      <c r="O32" s="24">
        <v>2291</v>
      </c>
      <c r="P32" s="24">
        <v>358</v>
      </c>
      <c r="Q32" s="24">
        <v>358</v>
      </c>
      <c r="R32" s="24">
        <v>358</v>
      </c>
      <c r="S32" s="24">
        <v>1436</v>
      </c>
      <c r="T32" s="24">
        <v>1436</v>
      </c>
      <c r="U32" s="24">
        <v>1436</v>
      </c>
      <c r="V32" s="24">
        <v>670</v>
      </c>
      <c r="W32" s="24">
        <v>670</v>
      </c>
      <c r="X32" s="24">
        <v>670</v>
      </c>
      <c r="Y32" s="24">
        <v>44</v>
      </c>
      <c r="Z32" s="24">
        <v>44</v>
      </c>
      <c r="AA32" s="24">
        <v>44</v>
      </c>
      <c r="AB32" s="24">
        <v>11</v>
      </c>
      <c r="AC32" s="24">
        <v>11</v>
      </c>
      <c r="AD32" s="24">
        <v>11</v>
      </c>
      <c r="AE32" s="25">
        <v>68.650000000000006</v>
      </c>
      <c r="AF32" s="25">
        <v>68.650000000000006</v>
      </c>
      <c r="AG32" s="25">
        <v>68.650000000000006</v>
      </c>
      <c r="AH32" s="24">
        <v>140</v>
      </c>
      <c r="AI32" s="24">
        <v>140</v>
      </c>
      <c r="AJ32" s="24">
        <v>140</v>
      </c>
      <c r="AK32" s="24"/>
      <c r="AL32" s="24"/>
      <c r="AM32" s="24"/>
      <c r="AN32" s="24">
        <v>159</v>
      </c>
      <c r="AO32" s="24">
        <v>159</v>
      </c>
      <c r="AP32" s="24">
        <v>159</v>
      </c>
      <c r="AQ32" s="24">
        <v>350</v>
      </c>
      <c r="AR32" s="24">
        <v>350</v>
      </c>
      <c r="AS32" s="24">
        <v>350</v>
      </c>
      <c r="AT32" s="24">
        <v>48</v>
      </c>
      <c r="AU32" s="24">
        <v>7350</v>
      </c>
      <c r="AV32" s="24">
        <v>5</v>
      </c>
      <c r="AW32" s="24">
        <v>5</v>
      </c>
      <c r="AX32" s="24">
        <v>5</v>
      </c>
      <c r="AY32" s="25">
        <v>201.57</v>
      </c>
      <c r="AZ32" s="25">
        <v>201.57</v>
      </c>
      <c r="BA32" s="25">
        <v>201.57</v>
      </c>
    </row>
    <row r="33" spans="1:53" s="27" customFormat="1" ht="15.6" x14ac:dyDescent="0.3">
      <c r="A33" s="22">
        <f t="shared" si="3"/>
        <v>27</v>
      </c>
      <c r="B33" s="23" t="s">
        <v>55</v>
      </c>
      <c r="C33" s="24">
        <v>36096</v>
      </c>
      <c r="D33" s="24">
        <v>2733000</v>
      </c>
      <c r="E33" s="24">
        <v>372816</v>
      </c>
      <c r="F33" s="25">
        <f t="shared" si="2"/>
        <v>13.64</v>
      </c>
      <c r="G33" s="24">
        <v>2918000</v>
      </c>
      <c r="H33" s="24">
        <v>3120000</v>
      </c>
      <c r="I33" s="24">
        <v>3335000</v>
      </c>
      <c r="J33" s="24">
        <v>529822</v>
      </c>
      <c r="K33" s="24">
        <v>569029</v>
      </c>
      <c r="L33" s="24">
        <v>604878</v>
      </c>
      <c r="M33" s="24">
        <v>6527</v>
      </c>
      <c r="N33" s="24">
        <v>6984</v>
      </c>
      <c r="O33" s="24">
        <v>7473</v>
      </c>
      <c r="P33" s="24">
        <v>1104</v>
      </c>
      <c r="Q33" s="24">
        <v>1104</v>
      </c>
      <c r="R33" s="24">
        <v>1104</v>
      </c>
      <c r="S33" s="24">
        <v>3413</v>
      </c>
      <c r="T33" s="24">
        <v>3413</v>
      </c>
      <c r="U33" s="24">
        <v>3413</v>
      </c>
      <c r="V33" s="24">
        <v>2218</v>
      </c>
      <c r="W33" s="24">
        <v>2218</v>
      </c>
      <c r="X33" s="24">
        <v>2218</v>
      </c>
      <c r="Y33" s="24">
        <v>149</v>
      </c>
      <c r="Z33" s="24">
        <v>149</v>
      </c>
      <c r="AA33" s="24">
        <v>149</v>
      </c>
      <c r="AB33" s="24">
        <v>22</v>
      </c>
      <c r="AC33" s="24">
        <v>22</v>
      </c>
      <c r="AD33" s="24">
        <v>22</v>
      </c>
      <c r="AE33" s="25">
        <v>219.95</v>
      </c>
      <c r="AF33" s="25">
        <v>219.95</v>
      </c>
      <c r="AG33" s="25">
        <v>219.95</v>
      </c>
      <c r="AH33" s="24">
        <v>188</v>
      </c>
      <c r="AI33" s="24">
        <v>188</v>
      </c>
      <c r="AJ33" s="24">
        <v>188</v>
      </c>
      <c r="AK33" s="24">
        <v>460</v>
      </c>
      <c r="AL33" s="24">
        <v>460</v>
      </c>
      <c r="AM33" s="24">
        <v>460</v>
      </c>
      <c r="AN33" s="24"/>
      <c r="AO33" s="24"/>
      <c r="AP33" s="24"/>
      <c r="AQ33" s="24">
        <v>1400</v>
      </c>
      <c r="AR33" s="24">
        <v>1400</v>
      </c>
      <c r="AS33" s="24">
        <v>1400</v>
      </c>
      <c r="AT33" s="24">
        <v>61</v>
      </c>
      <c r="AU33" s="24"/>
      <c r="AV33" s="24">
        <v>7</v>
      </c>
      <c r="AW33" s="24">
        <v>7</v>
      </c>
      <c r="AX33" s="24">
        <v>7</v>
      </c>
      <c r="AY33" s="25">
        <v>886.82</v>
      </c>
      <c r="AZ33" s="25">
        <v>886.82</v>
      </c>
      <c r="BA33" s="25">
        <v>886.82</v>
      </c>
    </row>
    <row r="34" spans="1:53" s="27" customFormat="1" ht="15.6" x14ac:dyDescent="0.3">
      <c r="A34" s="22">
        <f t="shared" si="3"/>
        <v>28</v>
      </c>
      <c r="B34" s="23" t="s">
        <v>51</v>
      </c>
      <c r="C34" s="24">
        <v>14894</v>
      </c>
      <c r="D34" s="24">
        <v>867000</v>
      </c>
      <c r="E34" s="24">
        <v>121703</v>
      </c>
      <c r="F34" s="25">
        <f t="shared" si="2"/>
        <v>14.04</v>
      </c>
      <c r="G34" s="24">
        <v>926000</v>
      </c>
      <c r="H34" s="24">
        <v>993000</v>
      </c>
      <c r="I34" s="24">
        <v>1065000</v>
      </c>
      <c r="J34" s="24">
        <v>37952</v>
      </c>
      <c r="K34" s="24">
        <v>40760</v>
      </c>
      <c r="L34" s="24">
        <v>43328</v>
      </c>
      <c r="M34" s="24">
        <v>2140</v>
      </c>
      <c r="N34" s="24">
        <v>2290</v>
      </c>
      <c r="O34" s="24">
        <v>2450</v>
      </c>
      <c r="P34" s="24">
        <v>546</v>
      </c>
      <c r="Q34" s="24">
        <v>546</v>
      </c>
      <c r="R34" s="24">
        <v>546</v>
      </c>
      <c r="S34" s="24">
        <v>1442</v>
      </c>
      <c r="T34" s="24">
        <v>1442</v>
      </c>
      <c r="U34" s="24">
        <v>1442</v>
      </c>
      <c r="V34" s="24">
        <v>852</v>
      </c>
      <c r="W34" s="24">
        <v>852</v>
      </c>
      <c r="X34" s="24">
        <v>852</v>
      </c>
      <c r="Y34" s="24"/>
      <c r="Z34" s="24"/>
      <c r="AA34" s="24"/>
      <c r="AB34" s="24">
        <v>10</v>
      </c>
      <c r="AC34" s="24">
        <v>10</v>
      </c>
      <c r="AD34" s="24">
        <v>10</v>
      </c>
      <c r="AE34" s="25">
        <v>80</v>
      </c>
      <c r="AF34" s="25">
        <v>80</v>
      </c>
      <c r="AG34" s="25">
        <v>80</v>
      </c>
      <c r="AH34" s="24">
        <v>100</v>
      </c>
      <c r="AI34" s="24">
        <v>100</v>
      </c>
      <c r="AJ34" s="24">
        <v>100</v>
      </c>
      <c r="AK34" s="24">
        <v>420</v>
      </c>
      <c r="AL34" s="24">
        <v>420</v>
      </c>
      <c r="AM34" s="24">
        <v>420</v>
      </c>
      <c r="AN34" s="24"/>
      <c r="AO34" s="24"/>
      <c r="AP34" s="24"/>
      <c r="AQ34" s="24">
        <v>400</v>
      </c>
      <c r="AR34" s="24">
        <v>400</v>
      </c>
      <c r="AS34" s="24">
        <v>400</v>
      </c>
      <c r="AT34" s="24">
        <v>44</v>
      </c>
      <c r="AU34" s="24">
        <v>8870</v>
      </c>
      <c r="AV34" s="24">
        <v>5</v>
      </c>
      <c r="AW34" s="24">
        <v>5</v>
      </c>
      <c r="AX34" s="24">
        <v>5</v>
      </c>
      <c r="AY34" s="25">
        <v>190</v>
      </c>
      <c r="AZ34" s="25">
        <v>190</v>
      </c>
      <c r="BA34" s="25">
        <v>190</v>
      </c>
    </row>
    <row r="35" spans="1:53" s="27" customFormat="1" ht="15.6" x14ac:dyDescent="0.3">
      <c r="A35" s="22">
        <f t="shared" si="3"/>
        <v>29</v>
      </c>
      <c r="B35" s="23" t="s">
        <v>52</v>
      </c>
      <c r="C35" s="24">
        <v>21681</v>
      </c>
      <c r="D35" s="24">
        <v>1594000</v>
      </c>
      <c r="E35" s="24">
        <v>217742</v>
      </c>
      <c r="F35" s="25">
        <f t="shared" si="2"/>
        <v>13.66</v>
      </c>
      <c r="G35" s="24">
        <v>1702000</v>
      </c>
      <c r="H35" s="24">
        <v>1821000</v>
      </c>
      <c r="I35" s="24">
        <v>1949000</v>
      </c>
      <c r="J35" s="24">
        <v>16279</v>
      </c>
      <c r="K35" s="24">
        <v>17484</v>
      </c>
      <c r="L35" s="24">
        <v>18585</v>
      </c>
      <c r="M35" s="24">
        <v>4066</v>
      </c>
      <c r="N35" s="24">
        <v>4351</v>
      </c>
      <c r="O35" s="24">
        <v>4656</v>
      </c>
      <c r="P35" s="24">
        <v>467</v>
      </c>
      <c r="Q35" s="24">
        <v>467</v>
      </c>
      <c r="R35" s="24">
        <v>467</v>
      </c>
      <c r="S35" s="24">
        <v>2143</v>
      </c>
      <c r="T35" s="24">
        <v>2143</v>
      </c>
      <c r="U35" s="24">
        <v>2143</v>
      </c>
      <c r="V35" s="24">
        <v>1160</v>
      </c>
      <c r="W35" s="24">
        <v>1160</v>
      </c>
      <c r="X35" s="24">
        <v>1160</v>
      </c>
      <c r="Y35" s="24">
        <v>304</v>
      </c>
      <c r="Z35" s="24">
        <v>304</v>
      </c>
      <c r="AA35" s="24">
        <v>304</v>
      </c>
      <c r="AB35" s="24">
        <v>17</v>
      </c>
      <c r="AC35" s="24">
        <v>17</v>
      </c>
      <c r="AD35" s="24">
        <v>17</v>
      </c>
      <c r="AE35" s="25">
        <v>60.91</v>
      </c>
      <c r="AF35" s="25">
        <v>60.91</v>
      </c>
      <c r="AG35" s="25">
        <v>60.91</v>
      </c>
      <c r="AH35" s="24">
        <v>163</v>
      </c>
      <c r="AI35" s="24">
        <v>163</v>
      </c>
      <c r="AJ35" s="24">
        <v>163</v>
      </c>
      <c r="AK35" s="24">
        <v>360</v>
      </c>
      <c r="AL35" s="24">
        <v>360</v>
      </c>
      <c r="AM35" s="24">
        <v>360</v>
      </c>
      <c r="AN35" s="24"/>
      <c r="AO35" s="24"/>
      <c r="AP35" s="24"/>
      <c r="AQ35" s="24">
        <v>830</v>
      </c>
      <c r="AR35" s="24">
        <v>830</v>
      </c>
      <c r="AS35" s="24">
        <v>830</v>
      </c>
      <c r="AT35" s="24">
        <v>58</v>
      </c>
      <c r="AU35" s="24">
        <v>10556</v>
      </c>
      <c r="AV35" s="24">
        <v>5</v>
      </c>
      <c r="AW35" s="24">
        <v>5</v>
      </c>
      <c r="AX35" s="24">
        <v>5</v>
      </c>
      <c r="AY35" s="25">
        <v>466.9</v>
      </c>
      <c r="AZ35" s="25">
        <v>466.9</v>
      </c>
      <c r="BA35" s="25">
        <v>466.9</v>
      </c>
    </row>
    <row r="36" spans="1:53" s="27" customFormat="1" ht="15.6" x14ac:dyDescent="0.3">
      <c r="A36" s="22">
        <f t="shared" si="3"/>
        <v>30</v>
      </c>
      <c r="B36" s="23" t="s">
        <v>53</v>
      </c>
      <c r="C36" s="24">
        <v>33318</v>
      </c>
      <c r="D36" s="24">
        <v>2106000</v>
      </c>
      <c r="E36" s="24">
        <v>275950</v>
      </c>
      <c r="F36" s="25">
        <f t="shared" si="2"/>
        <v>13.1</v>
      </c>
      <c r="G36" s="24">
        <v>2249000</v>
      </c>
      <c r="H36" s="24">
        <v>2413000</v>
      </c>
      <c r="I36" s="24">
        <v>2589000</v>
      </c>
      <c r="J36" s="24">
        <v>6799</v>
      </c>
      <c r="K36" s="24">
        <v>7302</v>
      </c>
      <c r="L36" s="24">
        <v>7762</v>
      </c>
      <c r="M36" s="24">
        <v>6372</v>
      </c>
      <c r="N36" s="24">
        <v>6818</v>
      </c>
      <c r="O36" s="24">
        <v>7295</v>
      </c>
      <c r="P36" s="24">
        <v>1004</v>
      </c>
      <c r="Q36" s="24">
        <v>1004</v>
      </c>
      <c r="R36" s="24">
        <v>1004</v>
      </c>
      <c r="S36" s="24">
        <v>2761</v>
      </c>
      <c r="T36" s="24">
        <v>2761</v>
      </c>
      <c r="U36" s="24">
        <v>2761</v>
      </c>
      <c r="V36" s="24">
        <v>785</v>
      </c>
      <c r="W36" s="24">
        <v>785</v>
      </c>
      <c r="X36" s="24">
        <v>785</v>
      </c>
      <c r="Y36" s="24">
        <v>45</v>
      </c>
      <c r="Z36" s="24">
        <v>45</v>
      </c>
      <c r="AA36" s="24">
        <v>45</v>
      </c>
      <c r="AB36" s="24">
        <v>13</v>
      </c>
      <c r="AC36" s="24">
        <v>13</v>
      </c>
      <c r="AD36" s="24">
        <v>13</v>
      </c>
      <c r="AE36" s="25">
        <v>78.349999999999994</v>
      </c>
      <c r="AF36" s="25">
        <v>78.349999999999994</v>
      </c>
      <c r="AG36" s="25">
        <v>78.349999999999994</v>
      </c>
      <c r="AH36" s="24">
        <v>438</v>
      </c>
      <c r="AI36" s="24">
        <v>438</v>
      </c>
      <c r="AJ36" s="24">
        <v>438</v>
      </c>
      <c r="AK36" s="24">
        <v>480</v>
      </c>
      <c r="AL36" s="24">
        <v>480</v>
      </c>
      <c r="AM36" s="24">
        <v>480</v>
      </c>
      <c r="AN36" s="24"/>
      <c r="AO36" s="24"/>
      <c r="AP36" s="24"/>
      <c r="AQ36" s="24">
        <v>730</v>
      </c>
      <c r="AR36" s="24">
        <v>730</v>
      </c>
      <c r="AS36" s="24">
        <v>730</v>
      </c>
      <c r="AT36" s="24">
        <v>57</v>
      </c>
      <c r="AU36" s="24">
        <v>13515</v>
      </c>
      <c r="AV36" s="24">
        <v>7</v>
      </c>
      <c r="AW36" s="24">
        <v>7</v>
      </c>
      <c r="AX36" s="24">
        <v>7</v>
      </c>
      <c r="AY36" s="25">
        <v>557.03</v>
      </c>
      <c r="AZ36" s="25">
        <v>557.03</v>
      </c>
      <c r="BA36" s="25">
        <v>557.03</v>
      </c>
    </row>
    <row r="37" spans="1:53" s="27" customFormat="1" ht="15.6" x14ac:dyDescent="0.3">
      <c r="A37" s="22">
        <f t="shared" si="3"/>
        <v>31</v>
      </c>
      <c r="B37" s="23" t="s">
        <v>54</v>
      </c>
      <c r="C37" s="24">
        <v>33391</v>
      </c>
      <c r="D37" s="24">
        <v>2680000</v>
      </c>
      <c r="E37" s="24">
        <v>399522</v>
      </c>
      <c r="F37" s="25">
        <f t="shared" si="2"/>
        <v>14.91</v>
      </c>
      <c r="G37" s="24">
        <v>2862000</v>
      </c>
      <c r="H37" s="24">
        <v>3071000</v>
      </c>
      <c r="I37" s="24">
        <v>3295000</v>
      </c>
      <c r="J37" s="24">
        <v>4281</v>
      </c>
      <c r="K37" s="24">
        <v>4598</v>
      </c>
      <c r="L37" s="24">
        <v>4888</v>
      </c>
      <c r="M37" s="24">
        <v>12237</v>
      </c>
      <c r="N37" s="24">
        <v>13094</v>
      </c>
      <c r="O37" s="24">
        <v>14011</v>
      </c>
      <c r="P37" s="24">
        <v>1343</v>
      </c>
      <c r="Q37" s="24">
        <v>1343</v>
      </c>
      <c r="R37" s="24">
        <v>1343</v>
      </c>
      <c r="S37" s="24">
        <v>3656</v>
      </c>
      <c r="T37" s="24">
        <v>3656</v>
      </c>
      <c r="U37" s="24">
        <v>3656</v>
      </c>
      <c r="V37" s="24">
        <v>1320</v>
      </c>
      <c r="W37" s="24">
        <v>1320</v>
      </c>
      <c r="X37" s="24">
        <v>1320</v>
      </c>
      <c r="Y37" s="24">
        <v>122</v>
      </c>
      <c r="Z37" s="24">
        <v>122</v>
      </c>
      <c r="AA37" s="24">
        <v>122</v>
      </c>
      <c r="AB37" s="24">
        <v>19</v>
      </c>
      <c r="AC37" s="24">
        <v>19</v>
      </c>
      <c r="AD37" s="24">
        <v>19</v>
      </c>
      <c r="AE37" s="25">
        <v>123.22499999999999</v>
      </c>
      <c r="AF37" s="25">
        <v>123.22499999999999</v>
      </c>
      <c r="AG37" s="25">
        <v>123.22499999999999</v>
      </c>
      <c r="AH37" s="24">
        <v>752</v>
      </c>
      <c r="AI37" s="24">
        <v>765</v>
      </c>
      <c r="AJ37" s="24">
        <v>779</v>
      </c>
      <c r="AK37" s="24"/>
      <c r="AL37" s="24"/>
      <c r="AM37" s="24"/>
      <c r="AN37" s="24">
        <v>439</v>
      </c>
      <c r="AO37" s="24">
        <v>439</v>
      </c>
      <c r="AP37" s="24">
        <v>439</v>
      </c>
      <c r="AQ37" s="24">
        <v>900</v>
      </c>
      <c r="AR37" s="24">
        <v>900</v>
      </c>
      <c r="AS37" s="24">
        <v>900</v>
      </c>
      <c r="AT37" s="24">
        <v>70</v>
      </c>
      <c r="AU37" s="24">
        <v>23109</v>
      </c>
      <c r="AV37" s="24">
        <v>7</v>
      </c>
      <c r="AW37" s="24">
        <v>7</v>
      </c>
      <c r="AX37" s="24">
        <v>7</v>
      </c>
      <c r="AY37" s="25">
        <v>570.5</v>
      </c>
      <c r="AZ37" s="25">
        <v>593.4</v>
      </c>
      <c r="BA37" s="25">
        <v>617.1</v>
      </c>
    </row>
    <row r="38" spans="1:53" ht="15.6" x14ac:dyDescent="0.3">
      <c r="A38" s="33" t="s">
        <v>6</v>
      </c>
      <c r="B38" s="33"/>
      <c r="C38" s="13">
        <f>SUM(C7:C37)</f>
        <v>1182682</v>
      </c>
      <c r="D38" s="14">
        <f>SUM(D7:D37)</f>
        <v>128400032</v>
      </c>
      <c r="E38" s="14">
        <f>SUM(E7:E37)</f>
        <v>17790171</v>
      </c>
      <c r="F38" s="31">
        <f t="shared" si="2"/>
        <v>13.86</v>
      </c>
      <c r="G38" s="14">
        <f t="shared" ref="G38:O38" si="4">SUM(G7:G37)</f>
        <v>136985008</v>
      </c>
      <c r="H38" s="14">
        <f t="shared" si="4"/>
        <v>146965026</v>
      </c>
      <c r="I38" s="14">
        <f t="shared" si="4"/>
        <v>157670027</v>
      </c>
      <c r="J38" s="14">
        <f t="shared" si="4"/>
        <v>2061678</v>
      </c>
      <c r="K38" s="14">
        <f t="shared" si="4"/>
        <v>2214240</v>
      </c>
      <c r="L38" s="14">
        <f t="shared" si="4"/>
        <v>2353737</v>
      </c>
      <c r="M38" s="14">
        <f t="shared" si="4"/>
        <v>308578</v>
      </c>
      <c r="N38" s="14">
        <f t="shared" si="4"/>
        <v>330182</v>
      </c>
      <c r="O38" s="14">
        <f t="shared" si="4"/>
        <v>353294</v>
      </c>
      <c r="P38" s="29">
        <f t="shared" ref="P38:AI38" si="5">SUM(P7:P37)</f>
        <v>49152</v>
      </c>
      <c r="Q38" s="29">
        <f t="shared" si="5"/>
        <v>48954</v>
      </c>
      <c r="R38" s="29">
        <f t="shared" si="5"/>
        <v>48815</v>
      </c>
      <c r="S38" s="29">
        <f t="shared" si="5"/>
        <v>130348</v>
      </c>
      <c r="T38" s="29">
        <f t="shared" si="5"/>
        <v>131433</v>
      </c>
      <c r="U38" s="29">
        <f t="shared" si="5"/>
        <v>132479</v>
      </c>
      <c r="V38" s="14">
        <f t="shared" si="5"/>
        <v>46847</v>
      </c>
      <c r="W38" s="14">
        <f t="shared" si="5"/>
        <v>47292</v>
      </c>
      <c r="X38" s="14">
        <f t="shared" si="5"/>
        <v>47640</v>
      </c>
      <c r="Y38" s="14">
        <f t="shared" si="5"/>
        <v>5891</v>
      </c>
      <c r="Z38" s="14">
        <f t="shared" si="5"/>
        <v>5892</v>
      </c>
      <c r="AA38" s="14">
        <f t="shared" si="5"/>
        <v>5881</v>
      </c>
      <c r="AB38" s="14">
        <f t="shared" si="5"/>
        <v>304</v>
      </c>
      <c r="AC38" s="14">
        <f t="shared" si="5"/>
        <v>305</v>
      </c>
      <c r="AD38" s="14">
        <f t="shared" si="5"/>
        <v>305</v>
      </c>
      <c r="AE38" s="14">
        <f t="shared" si="5"/>
        <v>3622.1749999999997</v>
      </c>
      <c r="AF38" s="14">
        <f t="shared" si="5"/>
        <v>3622.1749999999997</v>
      </c>
      <c r="AG38" s="14">
        <f t="shared" si="5"/>
        <v>3622.1749999999997</v>
      </c>
      <c r="AH38" s="14">
        <f t="shared" si="5"/>
        <v>14748</v>
      </c>
      <c r="AI38" s="14">
        <f t="shared" si="5"/>
        <v>14790</v>
      </c>
      <c r="AJ38" s="14">
        <f t="shared" ref="AJ38:BA38" si="6">SUM(AJ7:AJ37)</f>
        <v>14832</v>
      </c>
      <c r="AK38" s="14">
        <f t="shared" si="6"/>
        <v>9520</v>
      </c>
      <c r="AL38" s="14">
        <f t="shared" si="6"/>
        <v>9746</v>
      </c>
      <c r="AM38" s="14">
        <f t="shared" si="6"/>
        <v>10252</v>
      </c>
      <c r="AN38" s="14">
        <f t="shared" si="6"/>
        <v>11523</v>
      </c>
      <c r="AO38" s="14">
        <f t="shared" si="6"/>
        <v>11535</v>
      </c>
      <c r="AP38" s="14">
        <f t="shared" si="6"/>
        <v>11547</v>
      </c>
      <c r="AQ38" s="14">
        <f t="shared" si="6"/>
        <v>27902</v>
      </c>
      <c r="AR38" s="14">
        <f t="shared" si="6"/>
        <v>27932</v>
      </c>
      <c r="AS38" s="14">
        <f t="shared" si="6"/>
        <v>27932</v>
      </c>
      <c r="AT38" s="13">
        <f t="shared" si="6"/>
        <v>1899</v>
      </c>
      <c r="AU38" s="13">
        <f t="shared" si="6"/>
        <v>233829</v>
      </c>
      <c r="AV38" s="13">
        <f t="shared" si="6"/>
        <v>272</v>
      </c>
      <c r="AW38" s="13">
        <f t="shared" si="6"/>
        <v>272</v>
      </c>
      <c r="AX38" s="13">
        <f t="shared" si="6"/>
        <v>272</v>
      </c>
      <c r="AY38" s="13">
        <f t="shared" si="6"/>
        <v>29812.92</v>
      </c>
      <c r="AZ38" s="13">
        <f t="shared" si="6"/>
        <v>29841.81</v>
      </c>
      <c r="BA38" s="13">
        <f t="shared" si="6"/>
        <v>29870.11</v>
      </c>
    </row>
    <row r="39" spans="1:53" x14ac:dyDescent="0.25">
      <c r="AY39" s="28"/>
    </row>
    <row r="40" spans="1:53" x14ac:dyDescent="0.25">
      <c r="AY40" s="16"/>
      <c r="AZ40" s="16"/>
    </row>
    <row r="42" spans="1:53" x14ac:dyDescent="0.25">
      <c r="S42" s="1" t="s">
        <v>7</v>
      </c>
    </row>
  </sheetData>
  <mergeCells count="22">
    <mergeCell ref="A1:O1"/>
    <mergeCell ref="AH4:AJ4"/>
    <mergeCell ref="AE4:AG4"/>
    <mergeCell ref="AY4:BA4"/>
    <mergeCell ref="AV4:AX4"/>
    <mergeCell ref="AQ4:AS4"/>
    <mergeCell ref="A2:BA2"/>
    <mergeCell ref="A38:B38"/>
    <mergeCell ref="D4:I4"/>
    <mergeCell ref="J4:L4"/>
    <mergeCell ref="P4:R4"/>
    <mergeCell ref="A4:A5"/>
    <mergeCell ref="B4:B5"/>
    <mergeCell ref="C4:C5"/>
    <mergeCell ref="V4:X4"/>
    <mergeCell ref="AB4:AD4"/>
    <mergeCell ref="Y4:AA4"/>
    <mergeCell ref="S4:U4"/>
    <mergeCell ref="A6:B6"/>
    <mergeCell ref="M4:O4"/>
    <mergeCell ref="AN4:AP4"/>
    <mergeCell ref="AK4:AM4"/>
  </mergeCells>
  <pageMargins left="0.15748031496062992" right="0.15748031496062992" top="0.15748031496062992" bottom="0.35433070866141736" header="0.15748031496062992" footer="0.19685039370078741"/>
  <pageSetup paperSize="9" scale="20" orientation="landscape" r:id="rId1"/>
  <headerFooter alignWithMargins="0">
    <oddFooter>Страница  &amp;P из &amp;N</oddFooter>
  </headerFooter>
  <colBreaks count="4" manualBreakCount="4">
    <brk id="9" max="38" man="1"/>
    <brk id="21" max="38" man="1"/>
    <brk id="36" max="38" man="1"/>
    <brk id="50" max="38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Исх база</vt:lpstr>
      <vt:lpstr>'Исх база'!Заголовки_для_печати</vt:lpstr>
      <vt:lpstr>'Исх база'!Область_печати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</cp:lastModifiedBy>
  <cp:lastPrinted>2021-09-08T12:38:20Z</cp:lastPrinted>
  <dcterms:created xsi:type="dcterms:W3CDTF">2018-08-10T13:59:34Z</dcterms:created>
  <dcterms:modified xsi:type="dcterms:W3CDTF">2021-09-08T13:01:13Z</dcterms:modified>
</cp:coreProperties>
</file>