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5" windowWidth="24795" windowHeight="11805" tabRatio="937" activeTab="1"/>
  </bookViews>
  <sheets>
    <sheet name="Index" sheetId="66" r:id="rId1"/>
    <sheet name="Таблица 1.1" sheetId="1" r:id="rId2"/>
    <sheet name="Таблица 1.2" sheetId="4" r:id="rId3"/>
    <sheet name="Таблица 2.1" sheetId="3" r:id="rId4"/>
    <sheet name="Таблица 2.2" sheetId="5" r:id="rId5"/>
    <sheet name="Таблица 2.3" sheetId="6" r:id="rId6"/>
    <sheet name="Таблица 2.4" sheetId="7" r:id="rId7"/>
    <sheet name="Таблица 2.5" sheetId="8" r:id="rId8"/>
    <sheet name="Таблица 2.6" sheetId="9" r:id="rId9"/>
    <sheet name="Таблица 2.7" sheetId="10" r:id="rId10"/>
    <sheet name="Таблица 2.8" sheetId="11" r:id="rId11"/>
    <sheet name="Таблица 2.9" sheetId="12" r:id="rId12"/>
    <sheet name="Таблица 2.10" sheetId="16" r:id="rId13"/>
    <sheet name="Таблица 2.11" sheetId="13" r:id="rId14"/>
    <sheet name="Таблица 2.12" sheetId="14" r:id="rId15"/>
    <sheet name="Таблица 2.13 " sheetId="63" r:id="rId16"/>
    <sheet name="Таблица 2.14" sheetId="15" r:id="rId17"/>
    <sheet name="Таблица 2.15" sheetId="19" r:id="rId18"/>
    <sheet name="Таблица 2.16" sheetId="20" r:id="rId19"/>
    <sheet name="Таблица 2.17" sheetId="60" r:id="rId20"/>
    <sheet name="Таблица 2.18" sheetId="21" r:id="rId21"/>
    <sheet name="Таблица 2.19" sheetId="61" r:id="rId22"/>
    <sheet name="Таблица 2.20" sheetId="22" r:id="rId23"/>
    <sheet name="Таблица 2.21" sheetId="23" r:id="rId24"/>
    <sheet name="Таблица 2.22" sheetId="24" r:id="rId25"/>
    <sheet name="Таблица 2.23" sheetId="25" r:id="rId26"/>
    <sheet name="Таблица 2.24" sheetId="26" r:id="rId27"/>
    <sheet name="Таблица 2.25" sheetId="27" r:id="rId28"/>
    <sheet name="Таблица 2.26" sheetId="28" r:id="rId29"/>
    <sheet name="Таблица 2.27" sheetId="64" r:id="rId30"/>
    <sheet name="Таблица 2.28" sheetId="29" r:id="rId31"/>
    <sheet name="Таблица 2.29" sheetId="30" r:id="rId32"/>
    <sheet name="Таблица 2.30" sheetId="33" r:id="rId33"/>
    <sheet name="Таблица 2.31" sheetId="34" r:id="rId34"/>
    <sheet name="Таблица 2.32" sheetId="35" r:id="rId35"/>
    <sheet name="Таблица 2.33" sheetId="36" r:id="rId36"/>
    <sheet name="Таблица 2.34" sheetId="37" r:id="rId37"/>
    <sheet name="Таблица 2.35" sheetId="38" r:id="rId38"/>
    <sheet name="Таблица 2.36" sheetId="32" r:id="rId39"/>
    <sheet name="Таблица 2.37" sheetId="39" r:id="rId40"/>
    <sheet name="Таблица 2.38" sheetId="40" r:id="rId41"/>
    <sheet name="Таблица 2.39" sheetId="41" r:id="rId42"/>
    <sheet name="Таблица 3.1" sheetId="42" r:id="rId43"/>
    <sheet name="Таблица 3.2" sheetId="43" r:id="rId44"/>
    <sheet name="Таблица 3.3" sheetId="44" r:id="rId45"/>
    <sheet name="Таблица 3.4" sheetId="45" r:id="rId46"/>
    <sheet name="Таблица 3.5" sheetId="46" r:id="rId47"/>
    <sheet name="Таблица 3.6" sheetId="47" r:id="rId48"/>
    <sheet name="Таблица 3.7" sheetId="48" r:id="rId49"/>
    <sheet name="Таблица 3.8" sheetId="49" r:id="rId50"/>
    <sheet name="Таблица 3.9" sheetId="50" r:id="rId51"/>
    <sheet name="Таблица 3.10" sheetId="51" r:id="rId52"/>
    <sheet name="Таблица 3.11" sheetId="52" r:id="rId53"/>
    <sheet name="Таблица 3.12" sheetId="53" r:id="rId54"/>
    <sheet name="Таблица 3.13" sheetId="54" r:id="rId55"/>
    <sheet name="Таблица 3.14" sheetId="55" r:id="rId56"/>
    <sheet name="Таблица 4.1" sheetId="56" r:id="rId57"/>
    <sheet name="Таблица 4.2" sheetId="57" r:id="rId58"/>
    <sheet name="Таблица 4.3" sheetId="62" r:id="rId59"/>
    <sheet name="Таблица 4.4" sheetId="31" r:id="rId60"/>
  </sheets>
  <externalReferences>
    <externalReference r:id="rId61"/>
    <externalReference r:id="rId62"/>
  </externalReferences>
  <definedNames>
    <definedName name="___INDEX_SHEET___ASAP_Utilities" localSheetId="2">'[1]Index sheet'!#REF!</definedName>
    <definedName name="___INDEX_SHEET___ASAP_Utilities" localSheetId="3">'[1]Index sheet'!#REF!</definedName>
    <definedName name="___INDEX_SHEET___ASAP_Utilities" localSheetId="12">'[2]Index sheet'!#REF!</definedName>
    <definedName name="___INDEX_SHEET___ASAP_Utilities" localSheetId="13">'[2]Index sheet'!#REF!</definedName>
    <definedName name="___INDEX_SHEET___ASAP_Utilities" localSheetId="14">'[2]Index sheet'!#REF!</definedName>
    <definedName name="___INDEX_SHEET___ASAP_Utilities" localSheetId="15">'[2]Index sheet'!#REF!</definedName>
    <definedName name="___INDEX_SHEET___ASAP_Utilities" localSheetId="16">'[1]Index sheet'!#REF!</definedName>
    <definedName name="___INDEX_SHEET___ASAP_Utilities" localSheetId="17">'[2]Index sheet'!#REF!</definedName>
    <definedName name="___INDEX_SHEET___ASAP_Utilities" localSheetId="18">'[2]Index sheet'!#REF!</definedName>
    <definedName name="___INDEX_SHEET___ASAP_Utilities" localSheetId="19">'[2]Index sheet'!#REF!</definedName>
    <definedName name="___INDEX_SHEET___ASAP_Utilities" localSheetId="20">'[2]Index sheet'!#REF!</definedName>
    <definedName name="___INDEX_SHEET___ASAP_Utilities" localSheetId="21">'[2]Index sheet'!#REF!</definedName>
    <definedName name="___INDEX_SHEET___ASAP_Utilities" localSheetId="4">'[1]Index sheet'!#REF!</definedName>
    <definedName name="___INDEX_SHEET___ASAP_Utilities" localSheetId="22">'[2]Index sheet'!#REF!</definedName>
    <definedName name="___INDEX_SHEET___ASAP_Utilities" localSheetId="23">'[2]Index sheet'!#REF!</definedName>
    <definedName name="___INDEX_SHEET___ASAP_Utilities" localSheetId="24">'[2]Index sheet'!#REF!</definedName>
    <definedName name="___INDEX_SHEET___ASAP_Utilities" localSheetId="25">'[2]Index sheet'!#REF!</definedName>
    <definedName name="___INDEX_SHEET___ASAP_Utilities" localSheetId="29">'[1]Index sheet'!#REF!</definedName>
    <definedName name="___INDEX_SHEET___ASAP_Utilities" localSheetId="5">'[2]Index sheet'!#REF!</definedName>
    <definedName name="___INDEX_SHEET___ASAP_Utilities" localSheetId="39">'[2]Index sheet'!#REF!</definedName>
    <definedName name="___INDEX_SHEET___ASAP_Utilities" localSheetId="10">'[1]Index sheet'!#REF!</definedName>
    <definedName name="___INDEX_SHEET___ASAP_Utilities" localSheetId="11">'[1]Index sheet'!#REF!</definedName>
    <definedName name="___INDEX_SHEET___ASAP_Utilities" localSheetId="56">'[2]Index sheet'!#REF!</definedName>
    <definedName name="___INDEX_SHEET___ASAP_Utilities" localSheetId="57">'[2]Index sheet'!#REF!</definedName>
    <definedName name="___INDEX_SHEET___ASAP_Utilities" localSheetId="58">'[2]Index sheet'!#REF!</definedName>
    <definedName name="___INDEX_SHEET___ASAP_Utilities">Index!$A$1</definedName>
    <definedName name="_xlnm._FilterDatabase" localSheetId="0" hidden="1">Index!$A$1:$E$61</definedName>
    <definedName name="_xlnm._FilterDatabase" localSheetId="3" hidden="1">'Таблица 2.1'!$A$5:$D$7</definedName>
    <definedName name="_xlnm._FilterDatabase" localSheetId="4" hidden="1">'Таблица 2.2'!$A$5:$D$7</definedName>
    <definedName name="_xlnm._FilterDatabase" localSheetId="26" hidden="1">'Таблица 2.24'!$A$5:$D$7</definedName>
    <definedName name="_xlnm._FilterDatabase" localSheetId="34" hidden="1">'Таблица 2.32'!$A$5:$D$8</definedName>
    <definedName name="_xlnm._FilterDatabase" localSheetId="39" hidden="1">'Таблица 2.37'!$A$5:$D$17</definedName>
    <definedName name="_xlnm._FilterDatabase" localSheetId="6" hidden="1">'Таблица 2.4'!$A$5:$D$14</definedName>
    <definedName name="_xlnm._FilterDatabase" localSheetId="7" hidden="1">'Таблица 2.5'!$A$5:$D$34</definedName>
    <definedName name="_xlnm._FilterDatabase" localSheetId="8" hidden="1">'Таблица 2.6'!$A$5:$D$13</definedName>
    <definedName name="_xlnm._FilterDatabase" localSheetId="9" hidden="1">'Таблица 2.7'!$A$5:$D$8</definedName>
    <definedName name="_xlnm._FilterDatabase" localSheetId="10" hidden="1">'Таблица 2.8'!$A$5:$D$8</definedName>
    <definedName name="_xlnm._FilterDatabase" localSheetId="11" hidden="1">'Таблица 2.9'!$A$5:$D$8</definedName>
    <definedName name="_xlnm.Print_Area" localSheetId="1">'Таблица 1.1'!$A$1:$D$38</definedName>
    <definedName name="_xlnm.Print_Area" localSheetId="2">'Таблица 1.2'!$A$1:$D$38</definedName>
    <definedName name="_xlnm.Print_Area" localSheetId="3">'Таблица 2.1'!$A$1:$D$7</definedName>
    <definedName name="_xlnm.Print_Area" localSheetId="12">'Таблица 2.10'!$A$1:$D$18</definedName>
    <definedName name="_xlnm.Print_Area" localSheetId="13">'Таблица 2.11'!$A$1:$D$11</definedName>
    <definedName name="_xlnm.Print_Area" localSheetId="14">'Таблица 2.12'!$A$1:$D$34</definedName>
    <definedName name="_xlnm.Print_Area" localSheetId="15">'Таблица 2.13 '!$A$1:$D$7</definedName>
    <definedName name="_xlnm.Print_Area" localSheetId="16">'Таблица 2.14'!$A$1:$D$16</definedName>
    <definedName name="_xlnm.Print_Area" localSheetId="17">'Таблица 2.15'!$A$1:$D$37</definedName>
    <definedName name="_xlnm.Print_Area" localSheetId="18">'Таблица 2.16'!$A$1:$D$35</definedName>
    <definedName name="_xlnm.Print_Area" localSheetId="19">'Таблица 2.17'!$A$1:$D$37</definedName>
    <definedName name="_xlnm.Print_Area" localSheetId="20">'Таблица 2.18'!$A$1:$D$7</definedName>
    <definedName name="_xlnm.Print_Area" localSheetId="21">'Таблица 2.19'!$A$1:$D$12</definedName>
    <definedName name="_xlnm.Print_Area" localSheetId="4">'Таблица 2.2'!$A$1:$D$7</definedName>
    <definedName name="_xlnm.Print_Area" localSheetId="22">'Таблица 2.20'!$A$1:$D$37</definedName>
    <definedName name="_xlnm.Print_Area" localSheetId="23">'Таблица 2.21'!$A$1:$D$37</definedName>
    <definedName name="_xlnm.Print_Area" localSheetId="24">'Таблица 2.22'!$A$1:$D$37</definedName>
    <definedName name="_xlnm.Print_Area" localSheetId="25">'Таблица 2.23'!$A$1:$D$7</definedName>
    <definedName name="_xlnm.Print_Area" localSheetId="26">'Таблица 2.24'!$A$1:$D$7</definedName>
    <definedName name="_xlnm.Print_Area" localSheetId="27">'Таблица 2.25'!$A$1:$D$8</definedName>
    <definedName name="_xlnm.Print_Area" localSheetId="28">'Таблица 2.26'!$A$1:$D$7</definedName>
    <definedName name="_xlnm.Print_Area" localSheetId="29">'Таблица 2.27'!$A$1:$D$7</definedName>
    <definedName name="_xlnm.Print_Area" localSheetId="30">'Таблица 2.28'!$A$1:$D$8</definedName>
    <definedName name="_xlnm.Print_Area" localSheetId="31">'Таблица 2.29'!$A$1:$D$42</definedName>
    <definedName name="_xlnm.Print_Area" localSheetId="5">'Таблица 2.3'!$A$1:$D$54</definedName>
    <definedName name="_xlnm.Print_Area" localSheetId="32">'Таблица 2.30'!$A$1:$D$12</definedName>
    <definedName name="_xlnm.Print_Area" localSheetId="33">'Таблица 2.31'!$A$1:$D$11</definedName>
    <definedName name="_xlnm.Print_Area" localSheetId="34">'Таблица 2.32'!$A$1:$D$8</definedName>
    <definedName name="_xlnm.Print_Area" localSheetId="35">'Таблица 2.33'!$A$1:$D$31</definedName>
    <definedName name="_xlnm.Print_Area" localSheetId="36">'Таблица 2.34'!$A$1:$D$10</definedName>
    <definedName name="_xlnm.Print_Area" localSheetId="37">'Таблица 2.35'!$A$1:$D$7</definedName>
    <definedName name="_xlnm.Print_Area" localSheetId="38">'Таблица 2.36'!$A$1:$D$38</definedName>
    <definedName name="_xlnm.Print_Area" localSheetId="39">'Таблица 2.37'!$A$1:$D$17</definedName>
    <definedName name="_xlnm.Print_Area" localSheetId="40">'Таблица 2.38'!$A$1:$D$8</definedName>
    <definedName name="_xlnm.Print_Area" localSheetId="41">'Таблица 2.39'!$A$1:$D$7</definedName>
    <definedName name="_xlnm.Print_Area" localSheetId="6">'Таблица 2.4'!$A$1:$D$14</definedName>
    <definedName name="_xlnm.Print_Area" localSheetId="7">'Таблица 2.5'!$A$1:$D$34</definedName>
    <definedName name="_xlnm.Print_Area" localSheetId="8">'Таблица 2.6'!$A$1:$D$13</definedName>
    <definedName name="_xlnm.Print_Area" localSheetId="9">'Таблица 2.7'!$A$1:$D$8</definedName>
    <definedName name="_xlnm.Print_Area" localSheetId="10">'Таблица 2.8'!$A$1:$D$42</definedName>
    <definedName name="_xlnm.Print_Area" localSheetId="11">'Таблица 2.9'!$A$1:$D$51</definedName>
    <definedName name="_xlnm.Print_Area" localSheetId="42">'Таблица 3.1'!$A$1:$D$37</definedName>
    <definedName name="_xlnm.Print_Area" localSheetId="51">'Таблица 3.10'!$A$1:$D$37</definedName>
    <definedName name="_xlnm.Print_Area" localSheetId="52">'Таблица 3.11'!$A$1:$D$37</definedName>
    <definedName name="_xlnm.Print_Area" localSheetId="53">'Таблица 3.12'!$A$1:$D$33</definedName>
    <definedName name="_xlnm.Print_Area" localSheetId="54">'Таблица 3.13'!$A$1:$D$37</definedName>
    <definedName name="_xlnm.Print_Area" localSheetId="55">'Таблица 3.14'!$A$1:$D$34</definedName>
    <definedName name="_xlnm.Print_Area" localSheetId="43">'Таблица 3.2'!$A$1:$D$35</definedName>
    <definedName name="_xlnm.Print_Area" localSheetId="44">'Таблица 3.3'!$A$1:$D$38</definedName>
    <definedName name="_xlnm.Print_Area" localSheetId="45">'Таблица 3.4'!$A$1:$D$37</definedName>
    <definedName name="_xlnm.Print_Area" localSheetId="46">'Таблица 3.5'!$A$1:$D$30</definedName>
    <definedName name="_xlnm.Print_Area" localSheetId="47">'Таблица 3.6'!$A$1:$D$37</definedName>
    <definedName name="_xlnm.Print_Area" localSheetId="48">'Таблица 3.7'!$A$1:$D$37</definedName>
    <definedName name="_xlnm.Print_Area" localSheetId="49">'Таблица 3.8'!$A$1:$D$38</definedName>
    <definedName name="_xlnm.Print_Area" localSheetId="50">'Таблица 3.9'!$A$1:$D$37</definedName>
    <definedName name="_xlnm.Print_Area" localSheetId="56">'Таблица 4.1'!$A$1:$D$7</definedName>
    <definedName name="_xlnm.Print_Area" localSheetId="57">'Таблица 4.2'!$A$1:$D$9</definedName>
    <definedName name="_xlnm.Print_Area" localSheetId="58">'Таблица 4.3'!$A$1:$D$38</definedName>
    <definedName name="_xlnm.Print_Area" localSheetId="59">'Таблица 4.4'!$A$1:$D$11</definedName>
    <definedName name="_xlnm.Print_Titles" localSheetId="26">'Таблица 2.24'!$5:$5</definedName>
    <definedName name="_xlnm.Print_Titles" localSheetId="31">'Таблица 2.29'!$5:$5</definedName>
    <definedName name="_xlnm.Print_Titles" localSheetId="32">'Таблица 2.30'!$5:$5</definedName>
    <definedName name="_xlnm.Print_Titles" localSheetId="36">'Таблица 2.34'!$5:$5</definedName>
    <definedName name="_xlnm.Print_Titles" localSheetId="6">'Таблица 2.4'!$5:$5</definedName>
    <definedName name="_xlnm.Print_Titles" localSheetId="7">'Таблица 2.5'!$5:$5</definedName>
    <definedName name="_xlnm.Print_Titles" localSheetId="8">'Таблица 2.6'!$5:$5</definedName>
    <definedName name="_xlnm.Print_Titles" localSheetId="9">'Таблица 2.7'!$5:$5</definedName>
    <definedName name="_xlnm.Print_Titles" localSheetId="10">'Таблица 2.8'!$5:$5</definedName>
    <definedName name="_xlnm.Print_Titles" localSheetId="11">'Таблица 2.9'!$5:$5</definedName>
    <definedName name="ц" localSheetId="2">'[1]Index sheet'!#REF!</definedName>
    <definedName name="ц" localSheetId="3">'[1]Index sheet'!#REF!</definedName>
    <definedName name="ц" localSheetId="12">'[2]Index sheet'!#REF!</definedName>
    <definedName name="ц" localSheetId="13">'[2]Index sheet'!#REF!</definedName>
    <definedName name="ц" localSheetId="14">'[2]Index sheet'!#REF!</definedName>
    <definedName name="ц" localSheetId="15">'[2]Index sheet'!#REF!</definedName>
    <definedName name="ц" localSheetId="16">'[1]Index sheet'!#REF!</definedName>
    <definedName name="ц" localSheetId="17">'[2]Index sheet'!#REF!</definedName>
    <definedName name="ц" localSheetId="18">'[2]Index sheet'!#REF!</definedName>
    <definedName name="ц" localSheetId="19">'[2]Index sheet'!#REF!</definedName>
    <definedName name="ц" localSheetId="20">'[2]Index sheet'!#REF!</definedName>
    <definedName name="ц" localSheetId="21">'[2]Index sheet'!#REF!</definedName>
    <definedName name="ц" localSheetId="4">'[1]Index sheet'!#REF!</definedName>
    <definedName name="ц" localSheetId="22">'[2]Index sheet'!#REF!</definedName>
    <definedName name="ц" localSheetId="23">'[2]Index sheet'!#REF!</definedName>
    <definedName name="ц" localSheetId="24">'[2]Index sheet'!#REF!</definedName>
    <definedName name="ц" localSheetId="25">'[2]Index sheet'!#REF!</definedName>
    <definedName name="ц" localSheetId="29">'[1]Index sheet'!#REF!</definedName>
    <definedName name="ц" localSheetId="5">'[2]Index sheet'!#REF!</definedName>
    <definedName name="ц" localSheetId="39">'[2]Index sheet'!#REF!</definedName>
    <definedName name="ц" localSheetId="10">'[1]Index sheet'!#REF!</definedName>
    <definedName name="ц" localSheetId="11">'[1]Index sheet'!#REF!</definedName>
    <definedName name="ц" localSheetId="56">'[2]Index sheet'!#REF!</definedName>
    <definedName name="ц" localSheetId="57">'[2]Index sheet'!#REF!</definedName>
    <definedName name="ц" localSheetId="58">'[2]Index sheet'!#REF!</definedName>
    <definedName name="ц">'[1]Index sheet'!#REF!</definedName>
  </definedNames>
  <calcPr calcId="144525"/>
</workbook>
</file>

<file path=xl/calcChain.xml><?xml version="1.0" encoding="utf-8"?>
<calcChain xmlns="http://schemas.openxmlformats.org/spreadsheetml/2006/main">
  <c r="D7" i="64" l="1"/>
  <c r="C7" i="64"/>
  <c r="B7" i="64"/>
  <c r="B8" i="66"/>
  <c r="B13" i="66"/>
  <c r="B22" i="66"/>
  <c r="B27" i="66"/>
  <c r="B30" i="66"/>
  <c r="B28" i="66"/>
  <c r="B33" i="66"/>
  <c r="B42" i="66"/>
  <c r="B47" i="66"/>
  <c r="B21" i="66"/>
  <c r="C30" i="66"/>
  <c r="B52" i="66"/>
  <c r="B57" i="66"/>
  <c r="B7" i="66"/>
  <c r="B59" i="66"/>
  <c r="B46" i="66"/>
  <c r="B6" i="66"/>
  <c r="B11" i="66"/>
  <c r="B17" i="66"/>
  <c r="B48" i="66"/>
  <c r="B55" i="66"/>
  <c r="B24" i="66"/>
  <c r="B29" i="66"/>
  <c r="B38" i="66"/>
  <c r="B43" i="66"/>
  <c r="B19" i="66"/>
  <c r="B44" i="66"/>
  <c r="B49" i="66"/>
  <c r="B58" i="66"/>
  <c r="B2" i="66"/>
  <c r="B14" i="66"/>
  <c r="B4" i="66"/>
  <c r="B9" i="66"/>
  <c r="B18" i="66"/>
  <c r="B23" i="66"/>
  <c r="D30" i="66"/>
  <c r="B35" i="66"/>
  <c r="B56" i="66"/>
  <c r="B37" i="66"/>
  <c r="B26" i="66"/>
  <c r="B51" i="66"/>
  <c r="B41" i="66"/>
  <c r="B53" i="66"/>
  <c r="B40" i="66"/>
  <c r="B45" i="66"/>
  <c r="B54" i="66"/>
  <c r="B32" i="66"/>
  <c r="E30" i="66"/>
  <c r="B60" i="66"/>
  <c r="B10" i="66"/>
  <c r="B15" i="66"/>
  <c r="B16" i="66"/>
  <c r="B3" i="66"/>
  <c r="B20" i="66"/>
  <c r="B25" i="66"/>
  <c r="B34" i="66"/>
  <c r="B39" i="66"/>
  <c r="B5" i="66"/>
  <c r="E57" i="66"/>
  <c r="B12" i="66"/>
  <c r="B31" i="66"/>
  <c r="B36" i="66"/>
  <c r="B50" i="66"/>
  <c r="D7" i="63" l="1"/>
  <c r="C7" i="63"/>
  <c r="B7" i="63"/>
  <c r="D16" i="66"/>
  <c r="C16" i="66"/>
  <c r="E16" i="66"/>
  <c r="D38" i="62" l="1"/>
  <c r="C38" i="62"/>
  <c r="B38" i="62"/>
  <c r="E59" i="66"/>
  <c r="D59" i="66"/>
  <c r="C59" i="66"/>
  <c r="D12" i="61" l="1"/>
  <c r="C12" i="61"/>
  <c r="B12" i="61"/>
  <c r="E22" i="66"/>
  <c r="D22" i="66"/>
  <c r="C22" i="66"/>
  <c r="D37" i="60" l="1"/>
  <c r="C37" i="60"/>
  <c r="B37" i="60"/>
  <c r="C20" i="66"/>
  <c r="E20" i="66"/>
  <c r="D20" i="66"/>
  <c r="D42" i="11" l="1"/>
  <c r="C42" i="11"/>
  <c r="B42" i="11"/>
  <c r="C11" i="66"/>
  <c r="E11" i="66"/>
  <c r="D11" i="66"/>
  <c r="D9" i="57" l="1"/>
  <c r="C9" i="57"/>
  <c r="B9" i="57"/>
  <c r="C7" i="56"/>
  <c r="B7" i="56"/>
  <c r="C58" i="66"/>
  <c r="D58" i="66"/>
  <c r="D57" i="66"/>
  <c r="C57" i="66"/>
  <c r="E58" i="66"/>
  <c r="D34" i="55" l="1"/>
  <c r="C34" i="55"/>
  <c r="B34" i="55"/>
  <c r="D37" i="54"/>
  <c r="C37" i="54"/>
  <c r="B37" i="54"/>
  <c r="D33" i="53"/>
  <c r="C33" i="53"/>
  <c r="B33" i="53"/>
  <c r="D37" i="52"/>
  <c r="C37" i="52"/>
  <c r="B37" i="52"/>
  <c r="D37" i="51"/>
  <c r="C37" i="51"/>
  <c r="B37" i="51"/>
  <c r="D37" i="50"/>
  <c r="C37" i="50"/>
  <c r="B37" i="50"/>
  <c r="D38" i="49"/>
  <c r="C38" i="49"/>
  <c r="B38" i="49"/>
  <c r="D37" i="48"/>
  <c r="C37" i="48"/>
  <c r="B37" i="48"/>
  <c r="D37" i="47"/>
  <c r="C37" i="47"/>
  <c r="B37" i="47"/>
  <c r="D30" i="46"/>
  <c r="C30" i="46"/>
  <c r="B30" i="46"/>
  <c r="D37" i="45"/>
  <c r="C37" i="45"/>
  <c r="B37" i="45"/>
  <c r="D38" i="44"/>
  <c r="C38" i="44"/>
  <c r="B38" i="44"/>
  <c r="D35" i="43"/>
  <c r="C35" i="43"/>
  <c r="B35" i="43"/>
  <c r="D37" i="42"/>
  <c r="C37" i="42"/>
  <c r="B37" i="42"/>
  <c r="D38" i="4"/>
  <c r="C38" i="4"/>
  <c r="B38" i="4"/>
  <c r="D38" i="1"/>
  <c r="C38" i="1"/>
  <c r="B38" i="1"/>
  <c r="D37" i="24"/>
  <c r="C37" i="24"/>
  <c r="B37" i="24"/>
  <c r="C50" i="66"/>
  <c r="E49" i="66"/>
  <c r="D50" i="66"/>
  <c r="C47" i="66"/>
  <c r="E48" i="66"/>
  <c r="D48" i="66"/>
  <c r="C49" i="66"/>
  <c r="D47" i="66"/>
  <c r="E56" i="66"/>
  <c r="D56" i="66"/>
  <c r="D2" i="66"/>
  <c r="C48" i="66"/>
  <c r="D45" i="66"/>
  <c r="C55" i="66"/>
  <c r="C54" i="66"/>
  <c r="C25" i="66"/>
  <c r="D25" i="66"/>
  <c r="E44" i="66"/>
  <c r="D44" i="66"/>
  <c r="C45" i="66"/>
  <c r="C53" i="66"/>
  <c r="D43" i="66"/>
  <c r="C43" i="66"/>
  <c r="E43" i="66"/>
  <c r="E3" i="66"/>
  <c r="D51" i="66"/>
  <c r="C51" i="66"/>
  <c r="E51" i="66"/>
  <c r="C44" i="66"/>
  <c r="D3" i="66"/>
  <c r="E55" i="66"/>
  <c r="E53" i="66"/>
  <c r="E47" i="66"/>
  <c r="C2" i="66"/>
  <c r="C52" i="66"/>
  <c r="D53" i="66"/>
  <c r="C56" i="66"/>
  <c r="E50" i="66"/>
  <c r="E46" i="66"/>
  <c r="D49" i="66"/>
  <c r="E54" i="66"/>
  <c r="E2" i="66"/>
  <c r="C46" i="66"/>
  <c r="E45" i="66"/>
  <c r="D46" i="66"/>
  <c r="C3" i="66"/>
  <c r="D55" i="66"/>
  <c r="E52" i="66"/>
  <c r="D54" i="66"/>
  <c r="E25" i="66"/>
  <c r="D52" i="66"/>
  <c r="D37" i="23" l="1"/>
  <c r="C37" i="23"/>
  <c r="B37" i="23"/>
  <c r="C24" i="66"/>
  <c r="E24" i="66"/>
  <c r="D24" i="66"/>
  <c r="D51" i="12" l="1"/>
  <c r="C51" i="12"/>
  <c r="B51" i="12"/>
  <c r="E12" i="66"/>
  <c r="C12" i="66"/>
  <c r="D12" i="66"/>
  <c r="D34" i="8" l="1"/>
  <c r="C34" i="8"/>
  <c r="B34" i="8"/>
  <c r="C8" i="66"/>
  <c r="D8" i="66"/>
  <c r="E8" i="66"/>
  <c r="D7" i="25" l="1"/>
  <c r="C7" i="25"/>
  <c r="B7" i="25"/>
  <c r="C26" i="66"/>
  <c r="E26" i="66"/>
  <c r="D26" i="66"/>
  <c r="D37" i="22" l="1"/>
  <c r="C37" i="22"/>
  <c r="B37" i="22"/>
  <c r="C23" i="66"/>
  <c r="E23" i="66"/>
  <c r="D23" i="66"/>
  <c r="D7" i="21" l="1"/>
  <c r="C7" i="21"/>
  <c r="B7" i="21"/>
  <c r="C21" i="66"/>
  <c r="D21" i="66"/>
  <c r="E21" i="66"/>
  <c r="D35" i="20" l="1"/>
  <c r="C35" i="20"/>
  <c r="B35" i="20"/>
  <c r="C19" i="66"/>
  <c r="E19" i="66"/>
  <c r="D19" i="66"/>
  <c r="D37" i="19" l="1"/>
  <c r="C37" i="19"/>
  <c r="B37" i="19"/>
  <c r="C18" i="66"/>
  <c r="D18" i="66"/>
  <c r="E18" i="66"/>
  <c r="D7" i="41" l="1"/>
  <c r="C7" i="41"/>
  <c r="B7" i="41"/>
  <c r="C42" i="66"/>
  <c r="E42" i="66"/>
  <c r="D42" i="66"/>
  <c r="B8" i="40" l="1"/>
  <c r="C8" i="40"/>
  <c r="D8" i="40"/>
  <c r="D17" i="39"/>
  <c r="C17" i="39"/>
  <c r="B17" i="39"/>
  <c r="E40" i="66"/>
  <c r="E41" i="66"/>
  <c r="C41" i="66"/>
  <c r="C40" i="66"/>
  <c r="D40" i="66"/>
  <c r="D41" i="66"/>
  <c r="C7" i="38" l="1"/>
  <c r="D7" i="38"/>
  <c r="B7" i="38"/>
  <c r="D10" i="37"/>
  <c r="C10" i="37"/>
  <c r="B10" i="37"/>
  <c r="B12" i="33"/>
  <c r="D12" i="33"/>
  <c r="C12" i="33"/>
  <c r="D31" i="36"/>
  <c r="C31" i="36"/>
  <c r="B31" i="36"/>
  <c r="D8" i="35"/>
  <c r="C8" i="35"/>
  <c r="B8" i="35"/>
  <c r="D11" i="34"/>
  <c r="C11" i="34"/>
  <c r="B11" i="34"/>
  <c r="D35" i="66"/>
  <c r="E35" i="66"/>
  <c r="D34" i="66"/>
  <c r="E36" i="66"/>
  <c r="D37" i="66"/>
  <c r="C33" i="66"/>
  <c r="C36" i="66"/>
  <c r="E38" i="66"/>
  <c r="E37" i="66"/>
  <c r="E33" i="66"/>
  <c r="C35" i="66"/>
  <c r="E34" i="66"/>
  <c r="C37" i="66"/>
  <c r="D33" i="66"/>
  <c r="D38" i="66"/>
  <c r="C34" i="66"/>
  <c r="D36" i="66"/>
  <c r="C38" i="66"/>
  <c r="D18" i="16" l="1"/>
  <c r="C18" i="16"/>
  <c r="B18" i="16"/>
  <c r="C13" i="66"/>
  <c r="D13" i="66"/>
  <c r="E13" i="66"/>
  <c r="D38" i="32" l="1"/>
  <c r="C38" i="32"/>
  <c r="B38" i="32"/>
  <c r="C39" i="66"/>
  <c r="E39" i="66"/>
  <c r="D39" i="66"/>
  <c r="D11" i="31" l="1"/>
  <c r="C11" i="31"/>
  <c r="B11" i="31"/>
  <c r="D37" i="30"/>
  <c r="C37" i="30"/>
  <c r="B37" i="30"/>
  <c r="D6" i="30"/>
  <c r="C6" i="30"/>
  <c r="B6" i="30"/>
  <c r="D8" i="29"/>
  <c r="C8" i="29"/>
  <c r="B8" i="29"/>
  <c r="D7" i="28"/>
  <c r="C7" i="28"/>
  <c r="B7" i="28"/>
  <c r="D8" i="27"/>
  <c r="C8" i="27"/>
  <c r="D7" i="26"/>
  <c r="C7" i="26"/>
  <c r="B7" i="26"/>
  <c r="E60" i="66"/>
  <c r="E29" i="66"/>
  <c r="E31" i="66"/>
  <c r="E28" i="66"/>
  <c r="D28" i="66"/>
  <c r="D31" i="66"/>
  <c r="D60" i="66"/>
  <c r="C31" i="66"/>
  <c r="D27" i="66"/>
  <c r="E27" i="66"/>
  <c r="C29" i="66"/>
  <c r="C27" i="66"/>
  <c r="C60" i="66"/>
  <c r="D29" i="66"/>
  <c r="C42" i="30" l="1"/>
  <c r="D42" i="30"/>
  <c r="B42" i="30"/>
  <c r="B8" i="27"/>
  <c r="B16" i="15"/>
  <c r="C16" i="15"/>
  <c r="D16" i="15"/>
  <c r="D34" i="14"/>
  <c r="C34" i="14"/>
  <c r="B34" i="14"/>
  <c r="D11" i="13"/>
  <c r="C11" i="13"/>
  <c r="B11" i="13"/>
  <c r="D32" i="66"/>
  <c r="E32" i="66"/>
  <c r="C17" i="66"/>
  <c r="C15" i="66"/>
  <c r="E17" i="66"/>
  <c r="E15" i="66"/>
  <c r="D14" i="66"/>
  <c r="E14" i="66"/>
  <c r="C32" i="66"/>
  <c r="D15" i="66"/>
  <c r="C14" i="66"/>
  <c r="D17" i="66"/>
  <c r="C28" i="66"/>
  <c r="C13" i="9" l="1"/>
  <c r="D13" i="9"/>
  <c r="B13" i="9"/>
  <c r="D8" i="10"/>
  <c r="C8" i="10"/>
  <c r="B8" i="10"/>
  <c r="C10" i="66"/>
  <c r="C9" i="66"/>
  <c r="D9" i="66"/>
  <c r="E10" i="66"/>
  <c r="E9" i="66"/>
  <c r="D10" i="66"/>
  <c r="B14" i="7" l="1"/>
  <c r="C14" i="7"/>
  <c r="D14" i="7"/>
  <c r="E7" i="66"/>
  <c r="D7" i="66"/>
  <c r="C7" i="66"/>
  <c r="D54" i="6" l="1"/>
  <c r="C54" i="6"/>
  <c r="B54" i="6"/>
  <c r="C6" i="66"/>
  <c r="E6" i="66"/>
  <c r="D6" i="66"/>
  <c r="D7" i="5" l="1"/>
  <c r="C7" i="5"/>
  <c r="B7" i="5"/>
  <c r="C5" i="66"/>
  <c r="D5" i="66"/>
  <c r="E5" i="66"/>
  <c r="D7" i="3" l="1"/>
  <c r="C7" i="3"/>
  <c r="B7" i="3"/>
  <c r="C4" i="66"/>
  <c r="E4" i="66"/>
  <c r="D4" i="66"/>
  <c r="C61" i="66" l="1"/>
  <c r="D61" i="66"/>
  <c r="E61" i="66"/>
</calcChain>
</file>

<file path=xl/sharedStrings.xml><?xml version="1.0" encoding="utf-8"?>
<sst xmlns="http://schemas.openxmlformats.org/spreadsheetml/2006/main" count="1692" uniqueCount="297">
  <si>
    <t/>
  </si>
  <si>
    <t>рублей</t>
  </si>
  <si>
    <t>Наименование и статус муниципального образования Брянской области</t>
  </si>
  <si>
    <t>2021 год</t>
  </si>
  <si>
    <t>2022 год</t>
  </si>
  <si>
    <t>2023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</si>
  <si>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</si>
  <si>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</si>
  <si>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</si>
  <si>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</si>
  <si>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</si>
  <si>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</si>
  <si>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</si>
  <si>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</si>
  <si>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</si>
  <si>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</si>
  <si>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</si>
  <si>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</si>
  <si>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</si>
  <si>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</si>
  <si>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</si>
  <si>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</si>
  <si>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</si>
  <si>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</si>
  <si>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</si>
  <si>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</si>
  <si>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</si>
  <si>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</si>
  <si>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</si>
  <si>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</si>
  <si>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</si>
  <si>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</si>
  <si>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</si>
  <si>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</si>
  <si>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</si>
  <si>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</si>
  <si>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</si>
  <si>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</si>
  <si>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 xml:space="preserve">Новозыбковский городской округ  </t>
  </si>
  <si>
    <t xml:space="preserve">Сельцовский городской округ  </t>
  </si>
  <si>
    <t xml:space="preserve">Брасовский муниципальный район  </t>
  </si>
  <si>
    <t xml:space="preserve">Локотское городское поселение Брасовского муниципального района  </t>
  </si>
  <si>
    <t xml:space="preserve">Веребское сельское поселение Брасовского муниципального района  </t>
  </si>
  <si>
    <t xml:space="preserve">Дубровское сельское поселение Брасовского муниципального района  </t>
  </si>
  <si>
    <t xml:space="preserve">Брянский муниципальный район   </t>
  </si>
  <si>
    <t xml:space="preserve">Глинищевское сельское поселение Брянского муниципального района  </t>
  </si>
  <si>
    <t xml:space="preserve">Выгоничское городское поселение Выгоничского муниципального района  </t>
  </si>
  <si>
    <t xml:space="preserve">Кокинское сельское поселение Выгоничского муниципального района  </t>
  </si>
  <si>
    <t xml:space="preserve">Орменское сельское поселение Выгоничского муниципального района  </t>
  </si>
  <si>
    <t xml:space="preserve">Хмелевское сельское поселение Выгоничского муниципального района  </t>
  </si>
  <si>
    <t xml:space="preserve">Хутор-Борское сельское поселение Выгоничского муниципального района  </t>
  </si>
  <si>
    <t xml:space="preserve">Гордеевское сельское поселение Гордеевского муниципального района  </t>
  </si>
  <si>
    <t xml:space="preserve">Мирнинское сельское поселение Гордеевского муниципального района  </t>
  </si>
  <si>
    <t xml:space="preserve">Творишинское сельское поселение Гордеевского муниципального района  </t>
  </si>
  <si>
    <t xml:space="preserve">Уношевское сельское поселение Гордеевского муниципального района  </t>
  </si>
  <si>
    <t xml:space="preserve">Дубровский муниципальный район  </t>
  </si>
  <si>
    <t xml:space="preserve">Дубровское городское поселение Дубровского муниципального района  </t>
  </si>
  <si>
    <t xml:space="preserve">Алешинское сельское поселение Дубровского муниципального района  </t>
  </si>
  <si>
    <t xml:space="preserve">Пеклинское сельское поселение Дубровского муниципального района  </t>
  </si>
  <si>
    <t xml:space="preserve">Дятьковский муниципальный район  </t>
  </si>
  <si>
    <t xml:space="preserve">Дятьковское городское поселение Дятьковского муниципального района  </t>
  </si>
  <si>
    <t xml:space="preserve">Бытошское городское поселение Дятьковского муниципального района  </t>
  </si>
  <si>
    <t xml:space="preserve">Ивотское городское поселение Дятьковского муниципального района  </t>
  </si>
  <si>
    <t xml:space="preserve">Любохонское городское поселение Дятьковского муниципального района  </t>
  </si>
  <si>
    <t xml:space="preserve">Старское городское поселение Дятьковского муниципального района  </t>
  </si>
  <si>
    <t xml:space="preserve">Большежуковское сельское поселение Дятьковского муниципального района  </t>
  </si>
  <si>
    <t xml:space="preserve">Немеричское сельское поселение Дятьковского муниципального района  </t>
  </si>
  <si>
    <t xml:space="preserve">Жирятинский муниципальный район  </t>
  </si>
  <si>
    <t xml:space="preserve">Жирятинское сельское поселение Жирятинского муниципального района  </t>
  </si>
  <si>
    <t xml:space="preserve">Злынковский муниципальный район  </t>
  </si>
  <si>
    <t xml:space="preserve">Злынковское городское поселение Злынковского муниципального района  </t>
  </si>
  <si>
    <t xml:space="preserve">Щербиничское сельское поселение Злынковского муниципального района  </t>
  </si>
  <si>
    <t xml:space="preserve">Карачевский муниципальный район  </t>
  </si>
  <si>
    <t xml:space="preserve">Карачевское городское поселение Карачевского муниципального района  </t>
  </si>
  <si>
    <t xml:space="preserve">Клетнянский муниципальный район  </t>
  </si>
  <si>
    <t xml:space="preserve">Клетнянское городское поселение Клетнянского муниципального района  </t>
  </si>
  <si>
    <t xml:space="preserve">Климовский муниципальный район  </t>
  </si>
  <si>
    <t xml:space="preserve">Климовское городское поселение Климовского муниципального района  </t>
  </si>
  <si>
    <t xml:space="preserve">Истопское сельское поселение Климовского муниципального района  </t>
  </si>
  <si>
    <t xml:space="preserve">Чуровичское сельское поселение Климовского муниципального района  </t>
  </si>
  <si>
    <t xml:space="preserve">Клинцовский муниципальный район  </t>
  </si>
  <si>
    <t xml:space="preserve">Коржовоголубовское сельское поселение Клинцовского муниципального района  </t>
  </si>
  <si>
    <t xml:space="preserve">Смолевичское сельское поселение Клинцовского муниципального района  </t>
  </si>
  <si>
    <t xml:space="preserve">Комаричский муниципальный район  </t>
  </si>
  <si>
    <t xml:space="preserve">Комаричское городское поселение Комаричского муниципального района  </t>
  </si>
  <si>
    <t xml:space="preserve">Красногорский муниципальный район  </t>
  </si>
  <si>
    <t xml:space="preserve">Красногорское городское поселение Красногорского муниципального района  </t>
  </si>
  <si>
    <t xml:space="preserve">Мглинский муниципальный район  </t>
  </si>
  <si>
    <t xml:space="preserve">Мглинское городское поселение Мглинского муниципального района  </t>
  </si>
  <si>
    <t xml:space="preserve">Краснокосаровское сельское поселение Мглинского муниципального района  </t>
  </si>
  <si>
    <t xml:space="preserve">Навлинский муниципальный район  </t>
  </si>
  <si>
    <t xml:space="preserve">Навлинское городское поселение Навлинского муниципального района  </t>
  </si>
  <si>
    <t xml:space="preserve">Чичковское сельское поселение Навлинского муниципального района  </t>
  </si>
  <si>
    <t xml:space="preserve">Погарский муниципальный район  </t>
  </si>
  <si>
    <t xml:space="preserve">Погарское городское поселение Погарского муниципального района  </t>
  </si>
  <si>
    <t xml:space="preserve">Вадьковское сельское поселение Погарского муниципального района  </t>
  </si>
  <si>
    <t xml:space="preserve">Суворовское сельское поселение Погарского муниципального района  </t>
  </si>
  <si>
    <t xml:space="preserve">Почепский  муниципальный район  </t>
  </si>
  <si>
    <t xml:space="preserve">Почепское городское поселение Почепского муниципального района  </t>
  </si>
  <si>
    <t xml:space="preserve">Рогнединский муниципальный район  </t>
  </si>
  <si>
    <t xml:space="preserve">Рогнединское городское поселение Рогнединского муниципального района  </t>
  </si>
  <si>
    <t xml:space="preserve">Севский муниципальный район  </t>
  </si>
  <si>
    <t xml:space="preserve">Севское городское поселение Севского муниципального района  </t>
  </si>
  <si>
    <t xml:space="preserve">Новоямское сельское поселение Севского муниципального района  </t>
  </si>
  <si>
    <t xml:space="preserve">Троебортновское сельское поселение Севского муниципального района  </t>
  </si>
  <si>
    <t>Стародубский муниципальный округ</t>
  </si>
  <si>
    <t xml:space="preserve">Суземский муниципальный район  </t>
  </si>
  <si>
    <t xml:space="preserve">Суземское городское поселение Суземского муниципального района   </t>
  </si>
  <si>
    <t xml:space="preserve">Кокоревское городское поселение Суземского муниципального района   </t>
  </si>
  <si>
    <t xml:space="preserve">Суражский муниципальный район  </t>
  </si>
  <si>
    <t xml:space="preserve">Суражское городское поселение Суражского муниципального района  </t>
  </si>
  <si>
    <t xml:space="preserve">Лопазненское сельское поселение Суражского муниципального района  </t>
  </si>
  <si>
    <t xml:space="preserve">Овчинское сельское поселение Суражского муниципального района  </t>
  </si>
  <si>
    <t xml:space="preserve">Трубчевский муниципальный район  </t>
  </si>
  <si>
    <t xml:space="preserve">Трубчевское городское поселение Трубчевского муниципального района  </t>
  </si>
  <si>
    <t xml:space="preserve">Белоберезковское городское поселение Трубчевского муниципального района  </t>
  </si>
  <si>
    <t xml:space="preserve">Телецкое сельское поселение Трубчевского муниципального района  </t>
  </si>
  <si>
    <t xml:space="preserve">Унечский муниципальный район  </t>
  </si>
  <si>
    <t xml:space="preserve">Унечское городское поселение Унечского муниципального района  </t>
  </si>
  <si>
    <t xml:space="preserve">Березинское сельское поселение Унечского муниципального района  </t>
  </si>
  <si>
    <t xml:space="preserve">Распределение субсидий бюджетам муниципальных образований на реализацию государственных программ субъектов Российской Федерации в области использования и охраны водных объектов в рамках государственной программы "Охрана окружающей среды, воспроизводство и использование природных ресурсов Брянской области" </t>
  </si>
  <si>
    <t xml:space="preserve">Распределение субсидий бюджетам муниципальных районов (муниципальных округов, городских округов) на охрану окружающей среды в рамках государственной программы "Охрана окружающей среды, воспроизводство и использование природных ресурсов Брянской области" </t>
  </si>
  <si>
    <t>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2019-2024 годы" государственной программы "Региональная политика Брянской области"</t>
  </si>
  <si>
    <t xml:space="preserve">Городской округ город Фокино  </t>
  </si>
  <si>
    <t>ИТОГО:</t>
  </si>
  <si>
    <t>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</si>
  <si>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</t>
  </si>
  <si>
    <t>Навлинское городское поселение Навлинского муниципального района</t>
  </si>
  <si>
    <t>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</si>
  <si>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Климовское городское поселение Климовского района</t>
  </si>
  <si>
    <t>Мглинское городское поселение Мглинского муниципального района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</si>
  <si>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</si>
  <si>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субсидий бюджетам муниципальных образований на создание центров культурного развития в городах с числом жителей до 300 тысяч человек в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</si>
  <si>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физической культуры и спорта Брянской области"</t>
  </si>
  <si>
    <t>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</si>
  <si>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 xml:space="preserve">Распределение субсидий бюджетам муниципальных образований на оснащение объектов спортивной инфраструктуры спортивно-технологическим оборудованием 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 государственной программы "Развитие физической культуры и спорта Брянской области" </t>
  </si>
  <si>
    <t>Распределение субсидий бюджетам муниципальных районов (муниципальных округов, городских округов) на создание  цифровой образовательной среды в общеобразовательных организациях и профессиональных образовательных организациях Брянской области  в рамках государственной программы "Развитие образования и науки Брянской области"</t>
  </si>
  <si>
    <t>Распределение субсидий бюджетам муниципальных образований на строительство и реконструкцию (модернизацию) объектов питьевого водоснабжения в рамках 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</t>
  </si>
  <si>
    <t xml:space="preserve">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 регионального проекта "Обеспечение устойчивого сокращения непригодного для проживания жилищного фонда (Брянская область)"  государственной программы "Развитие топливно-энергетического комплекса и жилищно-коммунального хозяйства Брянской области"   </t>
  </si>
  <si>
    <t>Распределение дотаций на выравнивание бюджетной обеспеченности муниципальных районов (муниципальных округов, городских округов)</t>
  </si>
  <si>
    <t>Распределение дотаций на поддержку мер по обеспечению сбалансированности бюджетов муниципальных районов (муниципальных округов, городских округов)</t>
  </si>
  <si>
    <t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</t>
  </si>
  <si>
    <t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подготовке и проведению Всероссийской переписи населения 2020 года</t>
  </si>
  <si>
    <t>Распределение иных межбюджетных трансфертов бюджетам муниципальных районов (муниципальных округов, городских округов) на создание виртуальных концертных залов  в  рамках регионального проекта "Цифровая культура (Брянская область)" государственной программы "Развитие культуры и туризма в Брянской области"</t>
  </si>
  <si>
    <t xml:space="preserve">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</t>
  </si>
  <si>
    <t>Распределение субвенций бюджетам муниципальных районов (муниципальных округов, городских округов) на финансовое обеспечение осуществления отдельных полномочий в сфере образования</t>
  </si>
  <si>
    <t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</t>
  </si>
  <si>
    <t>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</t>
  </si>
  <si>
    <t>Распределение субсидий бюджетам муниципальных районов (муниципальных округов, городских округов) на 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 в рамках реализации регионального проекта "Современная школа (Брянская область)" государственной программы  "Развитие образования и науки Брянской области"</t>
  </si>
  <si>
    <t>Распределение субсидий бюджетам муниципальных районов (муниципальных округов, городских округов) на реализацию мероприятий по  проведению оздоровительной кампании  детей в рамках государственной программы  "Развитие образования и науки Брянской области"</t>
  </si>
  <si>
    <t>Распределение субсидий бюджетам муниципальных районов (муниципальных округов, городских округов) на замену оконных блоков муниципальных образовательных организаций Брянской области в рамках государственной программы "Развитие образования и науки Брянской области"</t>
  </si>
  <si>
    <t>Распределение субсидий бюджетам муниципальных образований на развитие транспортной инфраструктуры на сельских территориях в рамках ведомственного проекта "Развитие транспортной инфраструктуры на сельских территориях" подпрограммы "Создание и развитие инфраструктуры на сельских территориях" государственной программы "Комплексное развитие сельских территорий Брянской области"</t>
  </si>
  <si>
    <t>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</t>
  </si>
  <si>
    <t>Распределение субсидий бюджетам муниципальных районов (муниципальных округов, городских округов) на создание новых мест в образовательных организациях различных типов для реализации дополнительных общеразвивающих программ всех направленностей в рамках регионального проекта "Успех каждого ребенка (Брянская область)" государственной программы "Развитие образования и науки Брянской области"</t>
  </si>
  <si>
    <t>Локотское городское поселение Брасовского муниципального района</t>
  </si>
  <si>
    <t>Распределение субсидий бюджетам муниципальных районов (муниципальных округов, городских округов) на софинансирование объектов капитальных вложений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</t>
  </si>
  <si>
    <t>Таблица 1.1</t>
  </si>
  <si>
    <t>Таблица 2.1</t>
  </si>
  <si>
    <t>Таблица 1.2</t>
  </si>
  <si>
    <t>Таблица 2.2</t>
  </si>
  <si>
    <t>Таблица 2.3</t>
  </si>
  <si>
    <t>Таблица 2.4</t>
  </si>
  <si>
    <t>Таблица 2.5</t>
  </si>
  <si>
    <t>Таблица 2.6</t>
  </si>
  <si>
    <t>Таблица 2.7</t>
  </si>
  <si>
    <t>Таблица 2.8</t>
  </si>
  <si>
    <t>Таблица 2.9</t>
  </si>
  <si>
    <t>Таблица 2.10</t>
  </si>
  <si>
    <t>Таблица 2.11</t>
  </si>
  <si>
    <t>Таблица 2.12</t>
  </si>
  <si>
    <t>Таблица  2.13</t>
  </si>
  <si>
    <t>Таблица 2.14</t>
  </si>
  <si>
    <t>Таблица 2.15</t>
  </si>
  <si>
    <t>Таблица 2.16</t>
  </si>
  <si>
    <t>Таблица 2.17</t>
  </si>
  <si>
    <t>Таблица 2.18</t>
  </si>
  <si>
    <t>Таблица 2.19</t>
  </si>
  <si>
    <t>Таблица 2.20</t>
  </si>
  <si>
    <t>Таблица 2.21</t>
  </si>
  <si>
    <t>Таблица 2.22</t>
  </si>
  <si>
    <t>Таблица 2.23</t>
  </si>
  <si>
    <t>Таблица 2.24</t>
  </si>
  <si>
    <t>Таблица 2.25</t>
  </si>
  <si>
    <t>Таблица 2.26</t>
  </si>
  <si>
    <t>Таблица 2.27</t>
  </si>
  <si>
    <t>Таблица 2.28</t>
  </si>
  <si>
    <t>Таблица 2.29</t>
  </si>
  <si>
    <t>Таблица 2.30</t>
  </si>
  <si>
    <t>Таблица 2.31</t>
  </si>
  <si>
    <t>Таблица 2.32</t>
  </si>
  <si>
    <t>Таблица 2.33</t>
  </si>
  <si>
    <t>Таблица 2.34</t>
  </si>
  <si>
    <t>Таблица 2.35</t>
  </si>
  <si>
    <t>Таблица 2.36</t>
  </si>
  <si>
    <t>Таблица 2.37</t>
  </si>
  <si>
    <t>Таблица 2.38</t>
  </si>
  <si>
    <t>Таблица 2.39</t>
  </si>
  <si>
    <t>Таблица 3.3</t>
  </si>
  <si>
    <t>Таблица 3.4</t>
  </si>
  <si>
    <t>Таблица 3.1</t>
  </si>
  <si>
    <t>Таблица 3.2</t>
  </si>
  <si>
    <t>Таблица 3.5</t>
  </si>
  <si>
    <t>Таблица 3.6</t>
  </si>
  <si>
    <t>Таблица 3.7</t>
  </si>
  <si>
    <t>Таблица 3.8</t>
  </si>
  <si>
    <t>Таблица 3.9</t>
  </si>
  <si>
    <t>Таблица 3.10</t>
  </si>
  <si>
    <t>Таблица 3.11</t>
  </si>
  <si>
    <t>Таблица 3.12</t>
  </si>
  <si>
    <t>Таблица 3.13</t>
  </si>
  <si>
    <t>Таблица 3.14</t>
  </si>
  <si>
    <t>Таблица  4.1</t>
  </si>
  <si>
    <t>Таблица 4.2</t>
  </si>
  <si>
    <t>Таблица 4.3</t>
  </si>
  <si>
    <t>Таблица 4.4</t>
  </si>
  <si>
    <t>Распределение субсидий бюджетам муниципальных районов (муниципальных округов, городских округов) на капитальный ремонт кровель муниципальных образовательных организаций в рамках государственной программы "Развитие образования и науки Брянской области"</t>
  </si>
  <si>
    <t>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в рамках государственной программы "Развитие образования и науки Брянской области"</t>
  </si>
  <si>
    <t>Распределение иных межбюджетных трансфертов бюджетам муниципальных районов (муниципальных округов, городских округов)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</t>
  </si>
  <si>
    <t>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
 "Развитие образования и науки Брянской области"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</si>
  <si>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</t>
  </si>
  <si>
    <t xml:space="preserve">Таблица 2.13 </t>
  </si>
  <si>
    <t>Таблица 4.1</t>
  </si>
  <si>
    <t>Index</t>
  </si>
  <si>
    <t>Наименование</t>
  </si>
  <si>
    <t>Распределение субвенций бюджетам муниципальных районов на выравнивание бюджетной обеспеченности поселений</t>
  </si>
  <si>
    <t>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</si>
  <si>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Распределение субсидий бюджетам муниципальных районов (муниципальных округов, городских округов) на реализацию отдельных мероприятий по развитию культуры, культурного наследия, туризма, обеспечению устойчивого развития социально-культурных составляющих качества жизни населения в рамках государственной программы "Развитие культуры и туризма в Брянской области"</t>
  </si>
  <si>
    <t xml:space="preserve">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 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</si>
  <si>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 в рамках государственной программы "Развитие культуры и туризма в Брянской области"</t>
  </si>
  <si>
    <t>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</si>
  <si>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 в  рамках регионального проекта "Культурная среда (Брянская область)"  государственной программы "Развитие культуры и туризма в Брянской области"</t>
  </si>
  <si>
    <t>Распределение иных межбюджетных трансфертов бюджетам муниципальных образований на финансовое обеспечение дорожной деятельности в рамках регионального проекта "Дорожная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</si>
  <si>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Новозыбковский городской округ</t>
  </si>
  <si>
    <t>Выгоничский муниципальный район</t>
  </si>
  <si>
    <t>Мглинский муниципальный район</t>
  </si>
  <si>
    <t>Погарское городское поселение Погарского муниципального района</t>
  </si>
  <si>
    <t>Почепский муниципальный район</t>
  </si>
  <si>
    <t>Клетнянское городское поселение Клетнянского муниципального района</t>
  </si>
  <si>
    <t>Распределение субсидий бюджетам муниципальных образований на обеспечение комплексного развития сельских территорий в рамках ведомственного проекта "Развитие жилищного строительства на сельских территориях и повышение уровня благоустройства домовладений" подпрограммы "Создание условий для обеспечения доступным и комфортным жильем сельского населения" государственной программы "Комплексное развитие сельских территорий Брянской области"</t>
  </si>
  <si>
    <t>Карачевский муниципальный район</t>
  </si>
  <si>
    <t>Суземский муниципальный район</t>
  </si>
  <si>
    <t>Унечский муниципальный район</t>
  </si>
  <si>
    <t>Распределение субсидий бюджетам муниципальных районов (муниципальных округов, городских округов)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регионального проекта "Содействие занятости женщин - создание условий дошкольного образования для детей в возрасте до трех лет (Брянская область)" государственной программы "Развитие образования и науки Брянской области"</t>
  </si>
  <si>
    <t>Сельцовский городской округ</t>
  </si>
  <si>
    <t>Городской округ город Стародуб</t>
  </si>
  <si>
    <t>Городской округ город Фокино</t>
  </si>
  <si>
    <t>Брасовский муниципальный район</t>
  </si>
  <si>
    <t>Брянский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</si>
  <si>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</si>
  <si>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</si>
  <si>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</si>
  <si>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</si>
  <si>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район</t>
  </si>
  <si>
    <t>Злынковский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</si>
  <si>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</si>
  <si>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</si>
  <si>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</si>
  <si>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</si>
  <si>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</si>
  <si>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Навлинский муниципальный район</t>
  </si>
  <si>
    <t>Погарский муниципальный район</t>
  </si>
  <si>
    <t>Рогнединский муниципальный район</t>
  </si>
  <si>
    <t>Севский муниципальный район</t>
  </si>
  <si>
    <t>Суражский муниципальный район</t>
  </si>
  <si>
    <t>Трубчевский муниципальный район</t>
  </si>
  <si>
    <t>Дятьковское городское поселение Дятьковского муниципального района</t>
  </si>
  <si>
    <t>Распределение субсидий бюджетам муниципальных районов (муниципальных округов, городских округов)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</si>
  <si>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>Распределение субсидий бюджетам муниципальных образований на мероприятия по стимулированию программ развития жилищного строительства субъектов Российской Федерации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</si>
  <si>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субсидий бюджетам муниципальных образований на развитие и совершенствование сети автомобильных дорог местного значения общего пользования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</si>
  <si>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</si>
  <si>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Выгоничское городское поселение Выгоничского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</si>
  <si>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</si>
  <si>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</si>
  <si>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Ивотское городское поселение Дятьковского муниципального района</t>
  </si>
  <si>
    <t>Любохонское городское поселение Дятьковского муниципального района</t>
  </si>
  <si>
    <t>Старское городское поселение Дятьковского муниципального района</t>
  </si>
  <si>
    <t>Злынковское городское поселение Злынковского муниципального района</t>
  </si>
  <si>
    <t>Карачевское городское поселение Карачевского муниципального района</t>
  </si>
  <si>
    <t>Комаричское городское поселение Комаричского муниципального района</t>
  </si>
  <si>
    <t>Красногорское городское поселение Красногорского муниципального района</t>
  </si>
  <si>
    <t>Почепское городское поселение Почепского муниципального района</t>
  </si>
  <si>
    <t>Рогнединское городское поселение Рогнединского муниципального района</t>
  </si>
  <si>
    <t>Севское городское поселение Севского муниципального района</t>
  </si>
  <si>
    <t>Суземское городское поселение Суземского муниципального района</t>
  </si>
  <si>
    <t>Суражское городское поселение Суражского муниципального района</t>
  </si>
  <si>
    <t>Унечское городское поселение Унечского муниципального района</t>
  </si>
  <si>
    <t>Распределение субсидий бюджетам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</si>
  <si>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>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</t>
  </si>
  <si>
    <t>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</si>
  <si>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Распределение субвенций бюджетам муниципальных районов (муниципальных округов, городских округов) на обеспечение сохранности жилых помещений, закрепленных за детьми-сиротами и детьми, оставшимися без попечения родителей</t>
  </si>
  <si>
    <t>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</t>
  </si>
  <si>
    <t>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</si>
  <si>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Распределение субвенций бюджетам муниципальных районов (муниципальных округов, городских округов) на выплату единовременных пособий при всех формах устройства детей, лишенных родительского попечения, в семью</t>
  </si>
  <si>
    <t>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</si>
  <si>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об административных правонарушениях</t>
  </si>
  <si>
    <t>Распределение субвенций бюджетам муниципальных образований на осуществление отдельных государственных полномочий Российской Федерации по первичному воинскому учету на территориях, где отсутствуют военные комиссариаты</t>
  </si>
  <si>
    <t>Приложение 15
к Закону Брянской области
 ''Об областном бюджете на 2021 год
 и на плановый период 2022 и 2023 годов''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</si>
</sst>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[$-419]General"/>
    <numFmt numFmtId="168" formatCode="#,##0.00\ _₽"/>
    <numFmt numFmtId="169" formatCode="0.0%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indexed="18"/>
      <name val="Segoe UI"/>
      <family val="2"/>
      <charset val="204"/>
    </font>
    <font>
      <sz val="10"/>
      <color indexed="18"/>
      <name val="Segoe UI"/>
      <family val="2"/>
      <charset val="204"/>
    </font>
    <font>
      <u/>
      <sz val="10"/>
      <color theme="10"/>
      <name val="Segoe U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0" fillId="0" borderId="0">
      <alignment vertical="top" wrapText="1"/>
    </xf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>
      <alignment vertical="top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/>
    <xf numFmtId="0" fontId="31" fillId="0" borderId="0"/>
    <xf numFmtId="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7" fillId="0" borderId="0">
      <alignment vertical="top" wrapText="1"/>
    </xf>
    <xf numFmtId="0" fontId="33" fillId="0" borderId="0"/>
    <xf numFmtId="9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4" fillId="0" borderId="0"/>
    <xf numFmtId="49" fontId="27" fillId="0" borderId="12">
      <alignment horizontal="center" vertical="top" shrinkToFit="1"/>
    </xf>
    <xf numFmtId="49" fontId="27" fillId="0" borderId="12">
      <alignment horizontal="center" vertical="top" wrapText="1"/>
    </xf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0" fontId="13" fillId="28" borderId="7" applyNumberFormat="0" applyAlignment="0" applyProtection="0"/>
    <xf numFmtId="0" fontId="15" fillId="0" borderId="0" applyNumberFormat="0" applyFill="0" applyBorder="0" applyAlignment="0" applyProtection="0"/>
    <xf numFmtId="0" fontId="6" fillId="29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30" borderId="4" applyNumberFormat="0" applyAlignment="0" applyProtection="0"/>
    <xf numFmtId="0" fontId="12" fillId="0" borderId="6" applyNumberFormat="0" applyFill="0" applyAlignment="0" applyProtection="0"/>
    <xf numFmtId="0" fontId="8" fillId="31" borderId="0" applyNumberFormat="0" applyBorder="0" applyAlignment="0" applyProtection="0"/>
    <xf numFmtId="0" fontId="35" fillId="32" borderId="8" applyNumberFormat="0" applyFont="0" applyAlignment="0" applyProtection="0"/>
    <xf numFmtId="0" fontId="10" fillId="27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18">
    <xf numFmtId="0" fontId="0" fillId="0" borderId="0" xfId="0"/>
    <xf numFmtId="0" fontId="18" fillId="0" borderId="0" xfId="6" applyFont="1" applyFill="1" applyBorder="1" applyAlignment="1">
      <alignment horizontal="center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right" vertical="center" wrapText="1"/>
    </xf>
    <xf numFmtId="0" fontId="19" fillId="0" borderId="0" xfId="4" applyNumberFormat="1" applyFont="1" applyFill="1" applyAlignment="1">
      <alignment horizontal="right" vertical="center" wrapText="1"/>
    </xf>
    <xf numFmtId="0" fontId="18" fillId="0" borderId="10" xfId="3" applyNumberFormat="1" applyFont="1" applyFill="1" applyBorder="1" applyAlignment="1">
      <alignment horizontal="center" vertical="center" wrapText="1"/>
    </xf>
    <xf numFmtId="0" fontId="19" fillId="0" borderId="10" xfId="2" applyNumberFormat="1" applyFont="1" applyFill="1" applyBorder="1" applyAlignment="1">
      <alignment vertical="center" wrapText="1"/>
    </xf>
    <xf numFmtId="4" fontId="19" fillId="0" borderId="10" xfId="1" applyNumberFormat="1" applyFont="1" applyFill="1" applyBorder="1" applyAlignment="1">
      <alignment horizontal="right" vertical="center" wrapText="1"/>
    </xf>
    <xf numFmtId="4" fontId="23" fillId="0" borderId="10" xfId="1" applyNumberFormat="1" applyFont="1" applyFill="1" applyBorder="1" applyAlignment="1">
      <alignment horizontal="right" vertical="center" wrapText="1"/>
    </xf>
    <xf numFmtId="0" fontId="18" fillId="0" borderId="10" xfId="2" applyNumberFormat="1" applyFont="1" applyFill="1" applyBorder="1" applyAlignment="1">
      <alignment vertical="center" wrapText="1"/>
    </xf>
    <xf numFmtId="4" fontId="18" fillId="0" borderId="10" xfId="1" applyNumberFormat="1" applyFont="1" applyFill="1" applyBorder="1" applyAlignment="1">
      <alignment horizontal="right" vertical="center" wrapText="1"/>
    </xf>
    <xf numFmtId="4" fontId="28" fillId="0" borderId="12" xfId="1" applyNumberFormat="1" applyFont="1" applyFill="1" applyBorder="1" applyAlignment="1">
      <alignment horizontal="right" vertical="center" wrapText="1"/>
    </xf>
    <xf numFmtId="0" fontId="28" fillId="0" borderId="13" xfId="2" applyNumberFormat="1" applyFont="1" applyFill="1" applyBorder="1" applyAlignment="1">
      <alignment horizontal="left" vertical="center" wrapText="1"/>
    </xf>
    <xf numFmtId="4" fontId="28" fillId="0" borderId="11" xfId="1" applyNumberFormat="1" applyFont="1" applyFill="1" applyBorder="1" applyAlignment="1">
      <alignment horizontal="right" vertical="center" wrapText="1"/>
    </xf>
    <xf numFmtId="0" fontId="19" fillId="0" borderId="0" xfId="7" applyFont="1" applyFill="1" applyAlignment="1">
      <alignment vertical="center" wrapText="1"/>
    </xf>
    <xf numFmtId="0" fontId="18" fillId="0" borderId="10" xfId="7" applyFont="1" applyFill="1" applyBorder="1" applyAlignment="1">
      <alignment horizontal="left" vertical="center" wrapText="1"/>
    </xf>
    <xf numFmtId="0" fontId="19" fillId="2" borderId="10" xfId="2" applyNumberFormat="1" applyFont="1" applyFill="1" applyBorder="1" applyAlignment="1">
      <alignment vertical="center" wrapText="1"/>
    </xf>
    <xf numFmtId="4" fontId="19" fillId="2" borderId="10" xfId="1" applyNumberFormat="1" applyFont="1" applyFill="1" applyBorder="1" applyAlignment="1">
      <alignment horizontal="right" vertical="center" wrapText="1"/>
    </xf>
    <xf numFmtId="0" fontId="21" fillId="2" borderId="0" xfId="7" applyFont="1" applyFill="1" applyAlignment="1">
      <alignment vertical="center" wrapText="1"/>
    </xf>
    <xf numFmtId="0" fontId="30" fillId="0" borderId="0" xfId="7" applyFont="1" applyFill="1" applyAlignment="1">
      <alignment vertical="center" wrapText="1"/>
    </xf>
    <xf numFmtId="0" fontId="18" fillId="2" borderId="10" xfId="7" applyFont="1" applyFill="1" applyBorder="1" applyAlignment="1">
      <alignment horizontal="left" vertical="center" wrapText="1"/>
    </xf>
    <xf numFmtId="4" fontId="19" fillId="0" borderId="10" xfId="1" applyNumberFormat="1" applyFont="1" applyFill="1" applyBorder="1" applyAlignment="1">
      <alignment horizontal="right" vertical="top" wrapText="1"/>
    </xf>
    <xf numFmtId="4" fontId="21" fillId="0" borderId="0" xfId="7" applyNumberFormat="1" applyFont="1" applyFill="1" applyAlignment="1">
      <alignment vertical="center" wrapText="1"/>
    </xf>
    <xf numFmtId="0" fontId="32" fillId="0" borderId="0" xfId="28" applyFont="1" applyFill="1" applyAlignment="1">
      <alignment vertical="center" wrapText="1"/>
    </xf>
    <xf numFmtId="0" fontId="26" fillId="0" borderId="0" xfId="6" applyFont="1" applyFill="1" applyBorder="1" applyAlignment="1">
      <alignment horizontal="center" vertical="center" wrapText="1"/>
    </xf>
    <xf numFmtId="0" fontId="28" fillId="0" borderId="0" xfId="5" applyFont="1" applyFill="1" applyAlignment="1">
      <alignment horizontal="left" vertical="center" wrapText="1"/>
    </xf>
    <xf numFmtId="0" fontId="28" fillId="0" borderId="0" xfId="5" applyFont="1" applyFill="1" applyAlignment="1">
      <alignment horizontal="right" vertical="center" wrapText="1"/>
    </xf>
    <xf numFmtId="0" fontId="28" fillId="0" borderId="0" xfId="29" applyNumberFormat="1" applyFont="1" applyFill="1" applyAlignment="1">
      <alignment horizontal="right" vertical="center" wrapText="1"/>
    </xf>
    <xf numFmtId="0" fontId="26" fillId="0" borderId="12" xfId="30" applyNumberFormat="1" applyFont="1" applyFill="1" applyBorder="1" applyAlignment="1">
      <alignment horizontal="center" vertical="center" wrapText="1"/>
    </xf>
    <xf numFmtId="0" fontId="28" fillId="0" borderId="12" xfId="31" applyNumberFormat="1" applyFont="1" applyFill="1" applyBorder="1" applyAlignment="1">
      <alignment vertical="center" wrapText="1"/>
    </xf>
    <xf numFmtId="4" fontId="28" fillId="0" borderId="12" xfId="32" applyNumberFormat="1" applyFont="1" applyFill="1" applyBorder="1" applyAlignment="1">
      <alignment horizontal="right" vertical="center" wrapText="1"/>
    </xf>
    <xf numFmtId="0" fontId="28" fillId="0" borderId="0" xfId="28" applyFont="1" applyFill="1" applyAlignment="1">
      <alignment vertical="center" wrapText="1"/>
    </xf>
    <xf numFmtId="0" fontId="26" fillId="0" borderId="12" xfId="31" applyNumberFormat="1" applyFont="1" applyFill="1" applyBorder="1" applyAlignment="1">
      <alignment vertical="center" wrapText="1"/>
    </xf>
    <xf numFmtId="4" fontId="26" fillId="0" borderId="12" xfId="32" applyNumberFormat="1" applyFont="1" applyFill="1" applyBorder="1" applyAlignment="1">
      <alignment horizontal="right" vertical="center" wrapText="1"/>
    </xf>
    <xf numFmtId="0" fontId="32" fillId="0" borderId="0" xfId="34" applyFont="1" applyFill="1" applyAlignment="1">
      <alignment vertical="center" wrapText="1"/>
    </xf>
    <xf numFmtId="0" fontId="28" fillId="0" borderId="0" xfId="35" applyNumberFormat="1" applyFont="1" applyFill="1" applyAlignment="1">
      <alignment horizontal="right" vertical="center" wrapText="1"/>
    </xf>
    <xf numFmtId="0" fontId="26" fillId="0" borderId="12" xfId="36" applyNumberFormat="1" applyFont="1" applyFill="1" applyBorder="1" applyAlignment="1">
      <alignment horizontal="center" vertical="center" wrapText="1"/>
    </xf>
    <xf numFmtId="0" fontId="28" fillId="0" borderId="12" xfId="37" applyNumberFormat="1" applyFont="1" applyFill="1" applyBorder="1" applyAlignment="1">
      <alignment vertical="center" wrapText="1"/>
    </xf>
    <xf numFmtId="4" fontId="28" fillId="0" borderId="12" xfId="38" applyNumberFormat="1" applyFont="1" applyFill="1" applyBorder="1" applyAlignment="1">
      <alignment horizontal="right" vertical="center" wrapText="1"/>
    </xf>
    <xf numFmtId="0" fontId="26" fillId="0" borderId="12" xfId="37" applyNumberFormat="1" applyFont="1" applyFill="1" applyBorder="1" applyAlignment="1">
      <alignment vertical="center" wrapText="1"/>
    </xf>
    <xf numFmtId="4" fontId="26" fillId="0" borderId="12" xfId="38" applyNumberFormat="1" applyFont="1" applyFill="1" applyBorder="1" applyAlignment="1">
      <alignment horizontal="right" vertical="center" wrapText="1"/>
    </xf>
    <xf numFmtId="0" fontId="18" fillId="0" borderId="11" xfId="3" applyNumberFormat="1" applyFont="1" applyFill="1" applyBorder="1" applyAlignment="1">
      <alignment horizontal="center" vertical="center" wrapText="1"/>
    </xf>
    <xf numFmtId="0" fontId="19" fillId="0" borderId="11" xfId="2" applyNumberFormat="1" applyFont="1" applyFill="1" applyBorder="1" applyAlignment="1">
      <alignment vertical="center" wrapText="1"/>
    </xf>
    <xf numFmtId="4" fontId="19" fillId="0" borderId="11" xfId="1" applyNumberFormat="1" applyFont="1" applyFill="1" applyBorder="1" applyAlignment="1">
      <alignment horizontal="right" vertical="center" wrapText="1"/>
    </xf>
    <xf numFmtId="4" fontId="23" fillId="0" borderId="11" xfId="1" applyNumberFormat="1" applyFont="1" applyFill="1" applyBorder="1" applyAlignment="1">
      <alignment horizontal="right" vertical="center" wrapText="1"/>
    </xf>
    <xf numFmtId="0" fontId="19" fillId="2" borderId="11" xfId="2" applyNumberFormat="1" applyFont="1" applyFill="1" applyBorder="1" applyAlignment="1">
      <alignment vertical="center" wrapText="1"/>
    </xf>
    <xf numFmtId="0" fontId="18" fillId="0" borderId="11" xfId="2" applyNumberFormat="1" applyFont="1" applyFill="1" applyBorder="1" applyAlignment="1">
      <alignment vertical="center" wrapText="1"/>
    </xf>
    <xf numFmtId="4" fontId="18" fillId="0" borderId="11" xfId="1" applyNumberFormat="1" applyFont="1" applyFill="1" applyBorder="1" applyAlignment="1">
      <alignment horizontal="right" vertical="center" wrapText="1"/>
    </xf>
    <xf numFmtId="4" fontId="24" fillId="0" borderId="10" xfId="1" applyNumberFormat="1" applyFont="1" applyFill="1" applyBorder="1" applyAlignment="1">
      <alignment horizontal="right" vertical="center" wrapText="1"/>
    </xf>
    <xf numFmtId="4" fontId="22" fillId="0" borderId="10" xfId="1" applyNumberFormat="1" applyFont="1" applyFill="1" applyBorder="1" applyAlignment="1">
      <alignment horizontal="right" vertical="center" wrapText="1"/>
    </xf>
    <xf numFmtId="0" fontId="19" fillId="0" borderId="0" xfId="4" applyNumberFormat="1" applyFont="1" applyFill="1" applyBorder="1" applyAlignment="1">
      <alignment horizontal="right" vertical="center" wrapText="1"/>
    </xf>
    <xf numFmtId="0" fontId="21" fillId="0" borderId="0" xfId="7" applyFont="1" applyFill="1" applyBorder="1" applyAlignment="1">
      <alignment vertical="center" wrapText="1"/>
    </xf>
    <xf numFmtId="4" fontId="19" fillId="0" borderId="10" xfId="25" applyNumberFormat="1" applyFont="1" applyFill="1" applyBorder="1" applyAlignment="1">
      <alignment horizontal="right" vertical="center" wrapText="1"/>
    </xf>
    <xf numFmtId="0" fontId="19" fillId="0" borderId="10" xfId="19" applyNumberFormat="1" applyFont="1" applyFill="1" applyBorder="1" applyAlignment="1">
      <alignment vertical="center" wrapText="1"/>
    </xf>
    <xf numFmtId="0" fontId="19" fillId="0" borderId="0" xfId="5" applyFont="1" applyFill="1" applyAlignment="1">
      <alignment vertical="center" wrapText="1"/>
    </xf>
    <xf numFmtId="0" fontId="21" fillId="0" borderId="0" xfId="7" applyFont="1" applyAlignment="1">
      <alignment vertical="center"/>
    </xf>
    <xf numFmtId="0" fontId="21" fillId="0" borderId="0" xfId="7" applyFont="1" applyFill="1" applyAlignment="1">
      <alignment horizontal="right" vertical="center" wrapText="1"/>
    </xf>
    <xf numFmtId="10" fontId="21" fillId="0" borderId="0" xfId="4" applyNumberFormat="1" applyFont="1" applyFill="1" applyAlignment="1">
      <alignment vertical="center" wrapText="1"/>
    </xf>
    <xf numFmtId="43" fontId="19" fillId="0" borderId="10" xfId="1" applyFont="1" applyFill="1" applyBorder="1" applyAlignment="1">
      <alignment vertical="center" wrapText="1"/>
    </xf>
    <xf numFmtId="43" fontId="19" fillId="0" borderId="10" xfId="1" applyFont="1" applyFill="1" applyBorder="1" applyAlignment="1">
      <alignment horizontal="right" vertical="center" wrapText="1"/>
    </xf>
    <xf numFmtId="0" fontId="19" fillId="0" borderId="0" xfId="16" applyNumberFormat="1" applyFont="1" applyFill="1" applyAlignment="1">
      <alignment horizontal="right" vertical="center" wrapText="1"/>
    </xf>
    <xf numFmtId="4" fontId="19" fillId="0" borderId="10" xfId="24" applyNumberFormat="1" applyFont="1" applyFill="1" applyBorder="1" applyAlignment="1">
      <alignment horizontal="right" vertical="center" wrapText="1"/>
    </xf>
    <xf numFmtId="0" fontId="19" fillId="0" borderId="0" xfId="17" applyNumberFormat="1" applyFont="1" applyFill="1" applyAlignment="1">
      <alignment horizontal="right" vertical="center" wrapText="1"/>
    </xf>
    <xf numFmtId="0" fontId="21" fillId="0" borderId="0" xfId="15" applyFont="1" applyFill="1" applyAlignment="1">
      <alignment vertical="center" wrapText="1"/>
    </xf>
    <xf numFmtId="4" fontId="21" fillId="0" borderId="0" xfId="7" applyNumberFormat="1" applyFont="1" applyAlignment="1">
      <alignment vertical="center"/>
    </xf>
    <xf numFmtId="0" fontId="19" fillId="0" borderId="10" xfId="20" applyNumberFormat="1" applyFont="1" applyFill="1" applyBorder="1" applyAlignment="1">
      <alignment vertical="center" wrapText="1"/>
    </xf>
    <xf numFmtId="4" fontId="24" fillId="0" borderId="11" xfId="7" applyNumberFormat="1" applyFont="1" applyFill="1" applyBorder="1" applyAlignment="1">
      <alignment horizontal="right" vertical="center"/>
    </xf>
    <xf numFmtId="4" fontId="24" fillId="0" borderId="11" xfId="7" applyNumberFormat="1" applyFont="1" applyBorder="1" applyAlignment="1">
      <alignment horizontal="right" vertical="center"/>
    </xf>
    <xf numFmtId="0" fontId="19" fillId="0" borderId="0" xfId="15" applyFont="1" applyFill="1" applyAlignment="1">
      <alignment horizontal="right" vertical="center" wrapText="1"/>
    </xf>
    <xf numFmtId="0" fontId="19" fillId="0" borderId="0" xfId="15" applyFont="1" applyFill="1" applyAlignment="1">
      <alignment vertical="center" wrapText="1"/>
    </xf>
    <xf numFmtId="169" fontId="21" fillId="0" borderId="0" xfId="4" applyNumberFormat="1" applyFont="1" applyFill="1" applyAlignment="1">
      <alignment vertical="center" wrapText="1"/>
    </xf>
    <xf numFmtId="4" fontId="24" fillId="0" borderId="11" xfId="27" applyNumberFormat="1" applyFont="1" applyFill="1" applyBorder="1" applyAlignment="1">
      <alignment vertical="center"/>
    </xf>
    <xf numFmtId="0" fontId="19" fillId="0" borderId="0" xfId="5" applyFont="1" applyFill="1" applyAlignment="1">
      <alignment horizontal="right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right" vertical="center" wrapText="1"/>
    </xf>
    <xf numFmtId="0" fontId="21" fillId="0" borderId="0" xfId="7" applyFont="1" applyFill="1" applyAlignment="1">
      <alignment vertical="center" wrapText="1"/>
    </xf>
    <xf numFmtId="0" fontId="21" fillId="0" borderId="0" xfId="7" applyFont="1" applyFill="1" applyAlignment="1">
      <alignment vertical="center" wrapText="1"/>
    </xf>
    <xf numFmtId="9" fontId="21" fillId="0" borderId="0" xfId="4" applyFont="1" applyFill="1" applyAlignment="1">
      <alignment vertical="center" wrapText="1"/>
    </xf>
    <xf numFmtId="0" fontId="19" fillId="0" borderId="0" xfId="5" applyFont="1" applyFill="1" applyAlignment="1">
      <alignment horizontal="right" vertical="center" wrapText="1"/>
    </xf>
    <xf numFmtId="0" fontId="21" fillId="0" borderId="0" xfId="7" applyFont="1" applyFill="1" applyAlignment="1">
      <alignment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right" vertical="center" wrapText="1"/>
    </xf>
    <xf numFmtId="0" fontId="21" fillId="0" borderId="0" xfId="7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81" quotePrefix="1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4" fontId="38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0" fontId="18" fillId="0" borderId="10" xfId="7" applyNumberFormat="1" applyFont="1" applyFill="1" applyBorder="1" applyAlignment="1">
      <alignment horizontal="left" vertical="center" wrapText="1"/>
    </xf>
    <xf numFmtId="168" fontId="23" fillId="0" borderId="11" xfId="7" applyNumberFormat="1" applyFont="1" applyBorder="1" applyAlignment="1"/>
    <xf numFmtId="43" fontId="18" fillId="0" borderId="10" xfId="1" applyFont="1" applyFill="1" applyBorder="1" applyAlignment="1">
      <alignment horizontal="right" vertical="center" wrapText="1"/>
    </xf>
    <xf numFmtId="4" fontId="18" fillId="0" borderId="10" xfId="24" applyNumberFormat="1" applyFont="1" applyFill="1" applyBorder="1" applyAlignment="1">
      <alignment horizontal="right" vertical="center" wrapText="1"/>
    </xf>
    <xf numFmtId="4" fontId="18" fillId="0" borderId="11" xfId="23" applyNumberFormat="1" applyFont="1" applyFill="1" applyBorder="1" applyAlignment="1">
      <alignment horizontal="right" vertical="center" wrapText="1"/>
    </xf>
    <xf numFmtId="0" fontId="19" fillId="0" borderId="0" xfId="5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2" fillId="2" borderId="0" xfId="7" applyFont="1" applyFill="1" applyBorder="1" applyAlignment="1">
      <alignment horizontal="center" vertical="center" wrapText="1"/>
    </xf>
    <xf numFmtId="0" fontId="19" fillId="0" borderId="0" xfId="5" applyFont="1" applyFill="1" applyAlignment="1">
      <alignment horizontal="right" vertical="top" wrapText="1"/>
    </xf>
    <xf numFmtId="0" fontId="19" fillId="0" borderId="0" xfId="5" applyFont="1" applyFill="1" applyAlignment="1">
      <alignment horizontal="right" vertical="center" wrapText="1"/>
    </xf>
    <xf numFmtId="0" fontId="18" fillId="0" borderId="0" xfId="7" applyNumberFormat="1" applyFont="1" applyFill="1" applyBorder="1" applyAlignment="1">
      <alignment horizontal="center" vertical="center" wrapText="1"/>
    </xf>
    <xf numFmtId="0" fontId="26" fillId="0" borderId="0" xfId="28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right" vertical="center" wrapText="1"/>
    </xf>
    <xf numFmtId="0" fontId="26" fillId="0" borderId="0" xfId="28" applyNumberFormat="1" applyFont="1" applyFill="1" applyBorder="1" applyAlignment="1">
      <alignment horizontal="center" vertical="center" wrapText="1"/>
    </xf>
    <xf numFmtId="0" fontId="22" fillId="0" borderId="0" xfId="7" applyFont="1" applyFill="1" applyBorder="1" applyAlignment="1">
      <alignment horizontal="center" vertical="center" wrapText="1"/>
    </xf>
    <xf numFmtId="0" fontId="22" fillId="0" borderId="0" xfId="7" applyNumberFormat="1" applyFont="1" applyFill="1" applyBorder="1" applyAlignment="1">
      <alignment horizontal="center" vertical="center" wrapText="1"/>
    </xf>
    <xf numFmtId="0" fontId="19" fillId="2" borderId="0" xfId="5" applyFont="1" applyFill="1" applyAlignment="1">
      <alignment horizontal="right" vertical="center" wrapText="1"/>
    </xf>
    <xf numFmtId="0" fontId="19" fillId="0" borderId="0" xfId="5" applyFont="1" applyFill="1" applyBorder="1" applyAlignment="1">
      <alignment horizontal="right" vertical="center" wrapText="1"/>
    </xf>
    <xf numFmtId="0" fontId="29" fillId="0" borderId="0" xfId="5" applyFont="1" applyFill="1" applyAlignment="1">
      <alignment horizontal="right" vertical="top" wrapText="1"/>
    </xf>
    <xf numFmtId="0" fontId="22" fillId="0" borderId="0" xfId="7" applyFont="1" applyFill="1" applyBorder="1" applyAlignment="1">
      <alignment horizontal="center" vertical="top" wrapText="1"/>
    </xf>
    <xf numFmtId="0" fontId="21" fillId="0" borderId="0" xfId="7" applyFont="1" applyAlignment="1">
      <alignment vertical="center" wrapText="1"/>
    </xf>
    <xf numFmtId="0" fontId="21" fillId="0" borderId="0" xfId="7" applyFont="1" applyFill="1" applyAlignment="1">
      <alignment vertical="center" wrapText="1"/>
    </xf>
    <xf numFmtId="0" fontId="18" fillId="0" borderId="0" xfId="15" applyNumberFormat="1" applyFont="1" applyFill="1" applyBorder="1" applyAlignment="1">
      <alignment horizontal="center" vertical="center" wrapText="1"/>
    </xf>
    <xf numFmtId="0" fontId="18" fillId="0" borderId="0" xfId="15" applyFont="1" applyFill="1" applyBorder="1" applyAlignment="1">
      <alignment horizontal="center" vertical="center" wrapText="1"/>
    </xf>
    <xf numFmtId="0" fontId="19" fillId="0" borderId="0" xfId="5" applyNumberFormat="1" applyFont="1" applyFill="1" applyBorder="1" applyAlignment="1">
      <alignment horizontal="left" vertical="center" wrapText="1"/>
    </xf>
  </cellXfs>
  <cellStyles count="82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Accent1" xfId="60"/>
    <cellStyle name="Accent2" xfId="61"/>
    <cellStyle name="Accent3" xfId="62"/>
    <cellStyle name="Accent4" xfId="63"/>
    <cellStyle name="Accent5" xfId="64"/>
    <cellStyle name="Accent6" xfId="65"/>
    <cellStyle name="Bad" xfId="66"/>
    <cellStyle name="Calculation" xfId="67"/>
    <cellStyle name="Check Cell" xfId="68"/>
    <cellStyle name="Comma" xfId="1" builtinId="3"/>
    <cellStyle name="Comma [0]" xfId="2" builtinId="6"/>
    <cellStyle name="Currency [0]" xfId="3" builtinId="7"/>
    <cellStyle name="Excel Built-in Normal" xfId="39"/>
    <cellStyle name="Explanatory Text" xfId="69"/>
    <cellStyle name="Good" xfId="70"/>
    <cellStyle name="Heading 1" xfId="6"/>
    <cellStyle name="Heading 2" xfId="71"/>
    <cellStyle name="Heading 3" xfId="72"/>
    <cellStyle name="Heading 4" xfId="73"/>
    <cellStyle name="Hyperlink" xfId="81" builtinId="8"/>
    <cellStyle name="Input" xfId="74"/>
    <cellStyle name="Linked Cell" xfId="75"/>
    <cellStyle name="Neutral" xfId="76"/>
    <cellStyle name="Normal" xfId="0" builtinId="0"/>
    <cellStyle name="Note" xfId="77"/>
    <cellStyle name="Output" xfId="78"/>
    <cellStyle name="Percent" xfId="4" builtinId="5"/>
    <cellStyle name="Title" xfId="5"/>
    <cellStyle name="Total" xfId="79"/>
    <cellStyle name="Warning Text" xfId="80"/>
    <cellStyle name="xl25" xfId="40"/>
    <cellStyle name="xl30" xfId="41"/>
    <cellStyle name="Денежный [0] 2" xfId="8"/>
    <cellStyle name="Денежный [0] 3" xfId="9"/>
    <cellStyle name="Денежный [0] 4" xfId="10"/>
    <cellStyle name="Денежный [0] 4 2" xfId="36"/>
    <cellStyle name="Денежный [0] 5" xfId="30"/>
    <cellStyle name="Денежный 2" xfId="11"/>
    <cellStyle name="Денежный 3" xfId="12"/>
    <cellStyle name="Денежный 4" xfId="13"/>
    <cellStyle name="Денежный 5" xfId="14"/>
    <cellStyle name="Обычный 2" xfId="7"/>
    <cellStyle name="Обычный 2 2" xfId="28"/>
    <cellStyle name="Обычный 2_2019 10 10 Распределение МБТ 2020-2022" xfId="33"/>
    <cellStyle name="Обычный 3" xfId="15"/>
    <cellStyle name="Обычный 4" xfId="34"/>
    <cellStyle name="Обычный_Приложение 8 трансферт" xfId="27"/>
    <cellStyle name="Процентный 2" xfId="16"/>
    <cellStyle name="Процентный 3" xfId="17"/>
    <cellStyle name="Процентный 4" xfId="18"/>
    <cellStyle name="Процентный 4 2" xfId="35"/>
    <cellStyle name="Процентный 5" xfId="29"/>
    <cellStyle name="Финансовый [0] 2" xfId="19"/>
    <cellStyle name="Финансовый [0] 3" xfId="20"/>
    <cellStyle name="Финансовый [0] 4" xfId="21"/>
    <cellStyle name="Финансовый [0] 4 2" xfId="37"/>
    <cellStyle name="Финансовый [0] 5" xfId="31"/>
    <cellStyle name="Финансовый 2" xfId="22"/>
    <cellStyle name="Финансовый 3" xfId="23"/>
    <cellStyle name="Финансовый 4" xfId="24"/>
    <cellStyle name="Финансовый 5" xfId="25"/>
    <cellStyle name="Финансовый 6" xfId="26"/>
    <cellStyle name="Финансовый 6 2" xfId="38"/>
    <cellStyle name="Финансовый 7" xfId="32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zoomScaleNormal="100" workbookViewId="0">
      <selection activeCell="E5" sqref="E5"/>
    </sheetView>
  </sheetViews>
  <sheetFormatPr defaultRowHeight="14.25" x14ac:dyDescent="0.25"/>
  <cols>
    <col min="1" max="1" width="14.140625" style="85" bestFit="1" customWidth="1"/>
    <col min="2" max="2" width="81.42578125" style="88" customWidth="1"/>
    <col min="3" max="5" width="19.7109375" style="85" customWidth="1"/>
    <col min="6" max="16384" width="9.140625" style="85"/>
  </cols>
  <sheetData>
    <row r="1" spans="1:5" ht="29.25" customHeight="1" x14ac:dyDescent="0.25">
      <c r="A1" s="84" t="s">
        <v>222</v>
      </c>
      <c r="B1" s="84" t="s">
        <v>223</v>
      </c>
      <c r="C1" s="84" t="s">
        <v>3</v>
      </c>
      <c r="D1" s="84" t="s">
        <v>4</v>
      </c>
      <c r="E1" s="84" t="s">
        <v>5</v>
      </c>
    </row>
    <row r="2" spans="1:5" ht="28.5" x14ac:dyDescent="0.25">
      <c r="A2" s="86" t="s">
        <v>156</v>
      </c>
      <c r="B2" s="87" t="str">
        <f ca="1">INDIRECT("'"&amp;A2&amp;"'!A3")</f>
        <v>Распределение дотаций на выравнивание бюджетной обеспеченности муниципальных районов (муниципальных округов, городских округов)</v>
      </c>
      <c r="C2" s="89">
        <f ca="1">INDIRECT("'"&amp;$A2&amp;"'!"&amp;ADDRESS(MATCH("ИТОГО:",INDIRECT("'"&amp;$A2&amp;"'!A:A"),0),MATCH(C$1,INDIRECT("'"&amp;$A2&amp;"'!5:5"),0)))</f>
        <v>2415753000</v>
      </c>
      <c r="D2" s="89">
        <f ca="1">INDIRECT("'"&amp;$A2&amp;"'!"&amp;ADDRESS(MATCH("ИТОГО:",INDIRECT("'"&amp;$A2&amp;"'!A:A"),0),MATCH(D$1,INDIRECT("'"&amp;$A2&amp;"'!5:5"),0)))</f>
        <v>2470982000</v>
      </c>
      <c r="E2" s="89">
        <f ca="1">INDIRECT("'"&amp;$A2&amp;"'!"&amp;ADDRESS(MATCH("ИТОГО:",INDIRECT("'"&amp;$A2&amp;"'!A:A"),0),MATCH(E$1,INDIRECT("'"&amp;$A2&amp;"'!5:5"),0)))</f>
        <v>2276300000</v>
      </c>
    </row>
    <row r="3" spans="1:5" ht="28.5" x14ac:dyDescent="0.25">
      <c r="A3" s="86" t="s">
        <v>158</v>
      </c>
      <c r="B3" s="87" t="str">
        <f t="shared" ref="B3:B60" ca="1" si="0">INDIRECT("'"&amp;A3&amp;"'!A3")</f>
        <v>Распределение дотаций на поддержку мер по обеспечению сбалансированности бюджетов муниципальных районов (муниципальных округов, городских округов)</v>
      </c>
      <c r="C3" s="89">
        <f t="shared" ref="C3:C60" ca="1" si="1">INDIRECT("'"&amp;$A3&amp;"'!"&amp;ADDRESS(MATCH("ИТОГО:",INDIRECT("'"&amp;$A3&amp;"'!A:A"),0),MATCH(C$1,INDIRECT("'"&amp;$A3&amp;"'!5:5"),0)))</f>
        <v>449422020</v>
      </c>
      <c r="D3" s="89">
        <f t="shared" ref="D3:E60" ca="1" si="2">INDIRECT("'"&amp;$A3&amp;"'!"&amp;ADDRESS(MATCH("ИТОГО:",INDIRECT("'"&amp;$A3&amp;"'!A:A"),0),MATCH(D$1,INDIRECT("'"&amp;$A3&amp;"'!5:5"),0)))</f>
        <v>0</v>
      </c>
      <c r="E3" s="89">
        <f t="shared" ca="1" si="2"/>
        <v>0</v>
      </c>
    </row>
    <row r="4" spans="1:5" ht="57" x14ac:dyDescent="0.25">
      <c r="A4" s="86" t="s">
        <v>157</v>
      </c>
      <c r="B4" s="87" t="str">
        <f t="shared" ca="1" si="0"/>
        <v xml:space="preserve">Распределение субсидий бюджетам муниципальных образований на реализацию государственных программ субъектов Российской Федерации в области использования и охраны водных объектов в рамках государственной программы "Охрана окружающей среды, воспроизводство и использование природных ресурсов Брянской области" </v>
      </c>
      <c r="C4" s="89">
        <f t="shared" ca="1" si="1"/>
        <v>21611100.489999998</v>
      </c>
      <c r="D4" s="89">
        <f t="shared" ca="1" si="2"/>
        <v>0</v>
      </c>
      <c r="E4" s="89">
        <f t="shared" ca="1" si="2"/>
        <v>0</v>
      </c>
    </row>
    <row r="5" spans="1:5" ht="57" x14ac:dyDescent="0.25">
      <c r="A5" s="86" t="s">
        <v>159</v>
      </c>
      <c r="B5" s="87" t="str">
        <f t="shared" ca="1" si="0"/>
        <v xml:space="preserve">Распределение субсидий бюджетам муниципальных районов (муниципальных округов, городских округов) на охрану окружающей среды в рамках государственной программы "Охрана окружающей среды, воспроизводство и использование природных ресурсов Брянской области" </v>
      </c>
      <c r="C5" s="89">
        <f t="shared" ca="1" si="1"/>
        <v>2475865</v>
      </c>
      <c r="D5" s="89">
        <f t="shared" ca="1" si="2"/>
        <v>0</v>
      </c>
      <c r="E5" s="89">
        <f t="shared" ca="1" si="2"/>
        <v>0</v>
      </c>
    </row>
    <row r="6" spans="1:5" ht="57" x14ac:dyDescent="0.25">
      <c r="A6" s="86" t="s">
        <v>160</v>
      </c>
      <c r="B6" s="87" t="str">
        <f t="shared" ca="1" si="0"/>
        <v>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2019-2024 годы" государственной программы "Региональная политика Брянской области"</v>
      </c>
      <c r="C6" s="89">
        <f t="shared" ca="1" si="1"/>
        <v>3252935</v>
      </c>
      <c r="D6" s="89">
        <f t="shared" ca="1" si="2"/>
        <v>3691490</v>
      </c>
      <c r="E6" s="89">
        <f t="shared" ca="1" si="2"/>
        <v>10878830</v>
      </c>
    </row>
    <row r="7" spans="1:5" ht="85.5" x14ac:dyDescent="0.25">
      <c r="A7" s="86" t="s">
        <v>161</v>
      </c>
      <c r="B7" s="87" t="str">
        <f t="shared" ca="1" si="0"/>
        <v xml:space="preserve">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 регионального проекта "Обеспечение устойчивого сокращения непригодного для проживания жилищного фонда (Брянская область)"  государственной программы "Развитие топливно-энергетического комплекса и жилищно-коммунального хозяйства Брянской области"   </v>
      </c>
      <c r="C7" s="89">
        <f t="shared" ca="1" si="1"/>
        <v>60252792.689999998</v>
      </c>
      <c r="D7" s="89">
        <f t="shared" ca="1" si="2"/>
        <v>97856536.299999997</v>
      </c>
      <c r="E7" s="89">
        <f t="shared" ca="1" si="2"/>
        <v>195803403.25999999</v>
      </c>
    </row>
    <row r="8" spans="1:5" ht="57" x14ac:dyDescent="0.25">
      <c r="A8" s="86" t="s">
        <v>162</v>
      </c>
      <c r="B8" s="87" t="str">
        <f t="shared" ca="1" si="0"/>
        <v>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</v>
      </c>
      <c r="C8" s="89">
        <f t="shared" ca="1" si="1"/>
        <v>12000000</v>
      </c>
      <c r="D8" s="89">
        <f t="shared" ca="1" si="2"/>
        <v>3347716.55</v>
      </c>
      <c r="E8" s="89">
        <f t="shared" ca="1" si="2"/>
        <v>0</v>
      </c>
    </row>
    <row r="9" spans="1:5" ht="57" x14ac:dyDescent="0.25">
      <c r="A9" s="86" t="s">
        <v>163</v>
      </c>
      <c r="B9" s="87" t="str">
        <f t="shared" ca="1" si="0"/>
        <v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</v>
      </c>
      <c r="C9" s="89">
        <f t="shared" ca="1" si="1"/>
        <v>30000000</v>
      </c>
      <c r="D9" s="89">
        <f t="shared" ca="1" si="2"/>
        <v>0</v>
      </c>
      <c r="E9" s="89">
        <f t="shared" ca="1" si="2"/>
        <v>0</v>
      </c>
    </row>
    <row r="10" spans="1:5" ht="71.25" x14ac:dyDescent="0.25">
      <c r="A10" s="86" t="s">
        <v>164</v>
      </c>
      <c r="B10" s="87" t="str">
        <f t="shared" ca="1" si="0"/>
        <v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</v>
      </c>
      <c r="C10" s="89">
        <f t="shared" ca="1" si="1"/>
        <v>131933345.59999999</v>
      </c>
      <c r="D10" s="89">
        <f t="shared" ca="1" si="2"/>
        <v>0</v>
      </c>
      <c r="E10" s="89">
        <f t="shared" ca="1" si="2"/>
        <v>0</v>
      </c>
    </row>
    <row r="11" spans="1:5" ht="71.25" x14ac:dyDescent="0.25">
      <c r="A11" s="86" t="s">
        <v>165</v>
      </c>
      <c r="B11" s="87" t="str">
        <f t="shared" ca="1" si="0"/>
        <v>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</v>
      </c>
      <c r="C11" s="89">
        <f t="shared" ca="1" si="1"/>
        <v>328440910.00000006</v>
      </c>
      <c r="D11" s="89">
        <f t="shared" ca="1" si="2"/>
        <v>323745051</v>
      </c>
      <c r="E11" s="89">
        <f t="shared" ca="1" si="2"/>
        <v>323745051</v>
      </c>
    </row>
    <row r="12" spans="1:5" ht="71.25" x14ac:dyDescent="0.25">
      <c r="A12" s="86" t="s">
        <v>166</v>
      </c>
      <c r="B12" s="87" t="str">
        <f t="shared" ca="1" si="0"/>
        <v>Распределение субсидий бюджетам муниципальных образований на строительство и реконструкцию (модернизацию) объектов питьевого водоснабжения в рамках 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</v>
      </c>
      <c r="C12" s="89">
        <f t="shared" ca="1" si="1"/>
        <v>359435253</v>
      </c>
      <c r="D12" s="89">
        <f t="shared" ca="1" si="2"/>
        <v>486008181.82000005</v>
      </c>
      <c r="E12" s="89">
        <f t="shared" ca="1" si="2"/>
        <v>497181515.14999998</v>
      </c>
    </row>
    <row r="13" spans="1:5" ht="71.25" x14ac:dyDescent="0.25">
      <c r="A13" s="86" t="s">
        <v>167</v>
      </c>
      <c r="B13" s="87" t="str">
        <f t="shared" ca="1" si="0"/>
        <v>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v>
      </c>
      <c r="C13" s="89">
        <f t="shared" ca="1" si="1"/>
        <v>107099893</v>
      </c>
      <c r="D13" s="89">
        <f t="shared" ca="1" si="2"/>
        <v>89113405</v>
      </c>
      <c r="E13" s="89">
        <f t="shared" ca="1" si="2"/>
        <v>110273299</v>
      </c>
    </row>
    <row r="14" spans="1:5" ht="71.25" x14ac:dyDescent="0.25">
      <c r="A14" s="86" t="s">
        <v>168</v>
      </c>
      <c r="B14" s="87" t="str">
        <f t="shared" ca="1" si="0"/>
        <v>Распределение субсидий бюджетам муниципальных районов (муниципальных округов, городских округов) на реализацию отдельных мероприятий по развитию культуры, культурного наследия, туризма, обеспечению устойчивого развития социально-культурных составляющих качества жизни населения в рамках государственной программы "Развитие культуры и туризма в Брянской области"</v>
      </c>
      <c r="C14" s="89">
        <f t="shared" ca="1" si="1"/>
        <v>7700000</v>
      </c>
      <c r="D14" s="89">
        <f t="shared" ca="1" si="2"/>
        <v>0</v>
      </c>
      <c r="E14" s="89">
        <f t="shared" ca="1" si="2"/>
        <v>0</v>
      </c>
    </row>
    <row r="15" spans="1:5" ht="57" x14ac:dyDescent="0.25">
      <c r="A15" s="86" t="s">
        <v>169</v>
      </c>
      <c r="B15" s="87" t="str">
        <f t="shared" ca="1" si="0"/>
        <v xml:space="preserve">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 </v>
      </c>
      <c r="C15" s="89">
        <f t="shared" ca="1" si="1"/>
        <v>26220544</v>
      </c>
      <c r="D15" s="89">
        <f t="shared" ca="1" si="2"/>
        <v>23646064</v>
      </c>
      <c r="E15" s="89">
        <f t="shared" ca="1" si="2"/>
        <v>23646064</v>
      </c>
    </row>
    <row r="16" spans="1:5" ht="42.75" x14ac:dyDescent="0.25">
      <c r="A16" s="86" t="s">
        <v>220</v>
      </c>
      <c r="B16" s="87" t="str">
        <f t="shared" ca="1" si="0"/>
        <v>Распределение субсидий бюджетам муниципальных образований на софинансирование объектов капитальных вложений муниципальной собственности  в рамках государственной программы "Развитие культуры и туризма в Брянской области"</v>
      </c>
      <c r="C16" s="89">
        <f t="shared" ca="1" si="1"/>
        <v>7000000</v>
      </c>
      <c r="D16" s="89">
        <f t="shared" ca="1" si="2"/>
        <v>0</v>
      </c>
      <c r="E16" s="89">
        <f t="shared" ca="1" si="2"/>
        <v>0</v>
      </c>
    </row>
    <row r="17" spans="1:5" ht="57" x14ac:dyDescent="0.25">
      <c r="A17" s="86" t="s">
        <v>171</v>
      </c>
      <c r="B17" s="87" t="str">
        <f t="shared" ca="1" si="0"/>
        <v>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v>
      </c>
      <c r="C17" s="89">
        <f t="shared" ca="1" si="1"/>
        <v>19655000</v>
      </c>
      <c r="D17" s="89">
        <f t="shared" ca="1" si="2"/>
        <v>26813725</v>
      </c>
      <c r="E17" s="89">
        <f t="shared" ca="1" si="2"/>
        <v>9937766</v>
      </c>
    </row>
    <row r="18" spans="1:5" ht="71.25" x14ac:dyDescent="0.25">
      <c r="A18" s="86" t="s">
        <v>172</v>
      </c>
      <c r="B18" s="87" t="str">
        <f t="shared" ca="1" si="0"/>
        <v>Распределение субсидий бюджетам муниципальных районов (муниципальных округов, городских округов) на создание  цифровой образовательной среды в общеобразовательных организациях и профессиональных образовательных организациях Брянской области  в рамках государственной программы "Развитие образования и науки Брянской области"</v>
      </c>
      <c r="C18" s="89">
        <f t="shared" ca="1" si="1"/>
        <v>13944000</v>
      </c>
      <c r="D18" s="89">
        <f t="shared" ca="1" si="2"/>
        <v>13944000</v>
      </c>
      <c r="E18" s="89">
        <f t="shared" ca="1" si="2"/>
        <v>13944000</v>
      </c>
    </row>
    <row r="19" spans="1:5" ht="71.25" x14ac:dyDescent="0.25">
      <c r="A19" s="86" t="s">
        <v>173</v>
      </c>
      <c r="B19" s="87" t="str">
        <f t="shared" ca="1" si="0"/>
        <v>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
 "Развитие образования и науки Брянской области"</v>
      </c>
      <c r="C19" s="89">
        <f t="shared" ca="1" si="1"/>
        <v>12500000.000000004</v>
      </c>
      <c r="D19" s="89">
        <f t="shared" ca="1" si="2"/>
        <v>12500000</v>
      </c>
      <c r="E19" s="89">
        <f t="shared" ca="1" si="2"/>
        <v>12500000</v>
      </c>
    </row>
    <row r="20" spans="1:5" ht="71.25" x14ac:dyDescent="0.25">
      <c r="A20" s="86" t="s">
        <v>174</v>
      </c>
      <c r="B20" s="87" t="str">
        <f t="shared" ca="1" si="0"/>
        <v>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</v>
      </c>
      <c r="C20" s="89">
        <f t="shared" ca="1" si="1"/>
        <v>529627381</v>
      </c>
      <c r="D20" s="89">
        <f t="shared" ca="1" si="2"/>
        <v>543393686</v>
      </c>
      <c r="E20" s="89">
        <f t="shared" ca="1" si="2"/>
        <v>560444976</v>
      </c>
    </row>
    <row r="21" spans="1:5" ht="85.5" x14ac:dyDescent="0.25">
      <c r="A21" s="86" t="s">
        <v>175</v>
      </c>
      <c r="B21" s="87" t="str">
        <f t="shared" ca="1" si="0"/>
        <v>Распределение субсидий бюджетам муниципальных районов (муниципальных округов, городских округов) на 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 в рамках реализации регионального проекта "Современная школа (Брянская область)" государственной программы  "Развитие образования и науки Брянской области"</v>
      </c>
      <c r="C21" s="89">
        <f t="shared" ca="1" si="1"/>
        <v>0</v>
      </c>
      <c r="D21" s="89">
        <f t="shared" ca="1" si="2"/>
        <v>0</v>
      </c>
      <c r="E21" s="89">
        <f t="shared" ca="1" si="2"/>
        <v>7446262.6299999999</v>
      </c>
    </row>
    <row r="22" spans="1:5" ht="85.5" x14ac:dyDescent="0.25">
      <c r="A22" s="86" t="s">
        <v>176</v>
      </c>
      <c r="B22" s="87" t="str">
        <f t="shared" ca="1" si="0"/>
        <v>Распределение субсидий бюджетам муниципальных районов (муниципальных округов, городских округов) на создание новых мест в образовательных организациях различных типов для реализации дополнительных общеразвивающих программ всех направленностей в рамках регионального проекта "Успех каждого ребенка (Брянская область)" государственной программы "Развитие образования и науки Брянской области"</v>
      </c>
      <c r="C22" s="89">
        <f t="shared" ca="1" si="1"/>
        <v>0</v>
      </c>
      <c r="D22" s="89">
        <f t="shared" ca="1" si="2"/>
        <v>890363.64</v>
      </c>
      <c r="E22" s="89">
        <f t="shared" ca="1" si="2"/>
        <v>660065.65</v>
      </c>
    </row>
    <row r="23" spans="1:5" ht="57" x14ac:dyDescent="0.25">
      <c r="A23" s="86" t="s">
        <v>177</v>
      </c>
      <c r="B23" s="87" t="str">
        <f t="shared" ca="1" si="0"/>
        <v>Распределение субсидий бюджетам муниципальных районов (муниципальных округов, городских округов) на реализацию мероприятий по  проведению оздоровительной кампании  детей в рамках государственной программы  "Развитие образования и науки Брянской области"</v>
      </c>
      <c r="C23" s="89">
        <f t="shared" ca="1" si="1"/>
        <v>26612352</v>
      </c>
      <c r="D23" s="89">
        <f t="shared" ca="1" si="2"/>
        <v>26612352</v>
      </c>
      <c r="E23" s="89">
        <f t="shared" ca="1" si="2"/>
        <v>26612352</v>
      </c>
    </row>
    <row r="24" spans="1:5" ht="57" x14ac:dyDescent="0.25">
      <c r="A24" s="86" t="s">
        <v>178</v>
      </c>
      <c r="B24" s="87" t="str">
        <f t="shared" ca="1" si="0"/>
        <v>Распределение субсидий бюджетам муниципальных районов (муниципальных округов, городских округов) на капитальный ремонт кровель муниципальных образовательных организаций в рамках государственной программы "Развитие образования и науки Брянской области"</v>
      </c>
      <c r="C24" s="89">
        <f t="shared" ca="1" si="1"/>
        <v>125408023.45</v>
      </c>
      <c r="D24" s="89">
        <f t="shared" ca="1" si="2"/>
        <v>238733855.92000002</v>
      </c>
      <c r="E24" s="89">
        <f t="shared" ca="1" si="2"/>
        <v>0</v>
      </c>
    </row>
    <row r="25" spans="1:5" ht="57" x14ac:dyDescent="0.25">
      <c r="A25" s="86" t="s">
        <v>179</v>
      </c>
      <c r="B25" s="87" t="str">
        <f t="shared" ca="1" si="0"/>
        <v>Распределение субсидий бюджетам муниципальных районов (муниципальных округов, городских округов) на замену оконных блоков муниципальных образовательных организаций Брянской области в рамках государственной программы "Развитие образования и науки Брянской области"</v>
      </c>
      <c r="C25" s="89">
        <f t="shared" ca="1" si="1"/>
        <v>56942462.099999994</v>
      </c>
      <c r="D25" s="89">
        <f t="shared" ca="1" si="2"/>
        <v>200000000</v>
      </c>
      <c r="E25" s="89">
        <f t="shared" ca="1" si="2"/>
        <v>224100000</v>
      </c>
    </row>
    <row r="26" spans="1:5" ht="57" x14ac:dyDescent="0.25">
      <c r="A26" s="86" t="s">
        <v>180</v>
      </c>
      <c r="B26" s="87" t="str">
        <f t="shared" ca="1" si="0"/>
        <v>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в рамках государственной программы "Развитие образования и науки Брянской области"</v>
      </c>
      <c r="C26" s="89">
        <f t="shared" ca="1" si="1"/>
        <v>19585333.329999998</v>
      </c>
      <c r="D26" s="89">
        <f t="shared" ca="1" si="2"/>
        <v>0</v>
      </c>
      <c r="E26" s="89">
        <f t="shared" ca="1" si="2"/>
        <v>0</v>
      </c>
    </row>
    <row r="27" spans="1:5" ht="85.5" x14ac:dyDescent="0.25">
      <c r="A27" s="86" t="s">
        <v>181</v>
      </c>
      <c r="B27" s="87" t="str">
        <f t="shared" ca="1" si="0"/>
        <v>Распределение субсидий бюджетам муниципальных образований на обеспечение комплексного развития сельских территорий в рамках ведомственного проекта "Развитие жилищного строительства на сельских территориях и повышение уровня благоустройства домовладений" подпрограммы "Создание условий для обеспечения доступным и комфортным жильем сельского населения" государственной программы "Комплексное развитие сельских территорий Брянской области"</v>
      </c>
      <c r="C27" s="89">
        <f t="shared" ca="1" si="1"/>
        <v>0</v>
      </c>
      <c r="D27" s="89">
        <f t="shared" ca="1" si="2"/>
        <v>25039090.91</v>
      </c>
      <c r="E27" s="89">
        <f t="shared" ca="1" si="2"/>
        <v>0</v>
      </c>
    </row>
    <row r="28" spans="1:5" ht="85.5" x14ac:dyDescent="0.25">
      <c r="A28" s="86" t="s">
        <v>182</v>
      </c>
      <c r="B28" s="87" t="str">
        <f t="shared" ca="1" si="0"/>
        <v>Распределение субсидий бюджетам муниципальных образований на развитие транспортной инфраструктуры на сельских территориях в рамках ведомственного проекта "Развитие транспортной инфраструктуры на сельских территориях" подпрограммы "Создание и развитие инфраструктуры на сельских территориях" государственной программы "Комплексное развитие сельских территорий Брянской области"</v>
      </c>
      <c r="C28" s="89">
        <f t="shared" ca="1" si="1"/>
        <v>199686554</v>
      </c>
      <c r="D28" s="89">
        <f t="shared" ca="1" si="2"/>
        <v>0</v>
      </c>
      <c r="E28" s="89">
        <f t="shared" ca="1" si="2"/>
        <v>0</v>
      </c>
    </row>
    <row r="29" spans="1:5" ht="85.5" x14ac:dyDescent="0.25">
      <c r="A29" s="86" t="s">
        <v>183</v>
      </c>
      <c r="B29" s="87" t="str">
        <f t="shared" ca="1" si="0"/>
        <v>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29" s="89">
        <f t="shared" ca="1" si="1"/>
        <v>5569770.21</v>
      </c>
      <c r="D29" s="89">
        <f t="shared" ca="1" si="2"/>
        <v>0</v>
      </c>
      <c r="E29" s="89">
        <f t="shared" ca="1" si="2"/>
        <v>0</v>
      </c>
    </row>
    <row r="30" spans="1:5" ht="85.5" x14ac:dyDescent="0.25">
      <c r="A30" s="86" t="s">
        <v>184</v>
      </c>
      <c r="B30" s="87" t="str">
        <f t="shared" ca="1" si="0"/>
        <v>Распределение субсидий бюджетам муниципальных образований на мероприятия по стимулированию программ развития жилищного строительства субъектов Российской Федерации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30" s="89">
        <f t="shared" ca="1" si="1"/>
        <v>0</v>
      </c>
      <c r="D30" s="89">
        <f t="shared" ca="1" si="2"/>
        <v>222017934.78</v>
      </c>
      <c r="E30" s="89">
        <f t="shared" ca="1" si="2"/>
        <v>328604770</v>
      </c>
    </row>
    <row r="31" spans="1:5" ht="71.25" x14ac:dyDescent="0.25">
      <c r="A31" s="86" t="s">
        <v>185</v>
      </c>
      <c r="B31" s="87" t="str">
        <f t="shared" ca="1" si="0"/>
        <v>Распределение субсидий бюджетам муниципальных образований на развитие и совершенствование сети автомобильных дорог местного значения общего пользования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31" s="89">
        <f t="shared" ca="1" si="1"/>
        <v>112370986</v>
      </c>
      <c r="D31" s="89">
        <f t="shared" ca="1" si="2"/>
        <v>439186816.97000003</v>
      </c>
      <c r="E31" s="89">
        <f t="shared" ca="1" si="2"/>
        <v>0</v>
      </c>
    </row>
    <row r="32" spans="1:5" ht="71.25" x14ac:dyDescent="0.25">
      <c r="A32" s="86" t="s">
        <v>186</v>
      </c>
      <c r="B32" s="87" t="str">
        <f t="shared" ca="1" si="0"/>
        <v>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32" s="89">
        <f t="shared" ca="1" si="1"/>
        <v>975344138</v>
      </c>
      <c r="D32" s="89">
        <f t="shared" ca="1" si="2"/>
        <v>730507922</v>
      </c>
      <c r="E32" s="89">
        <f t="shared" ca="1" si="2"/>
        <v>964518656</v>
      </c>
    </row>
    <row r="33" spans="1:5" ht="71.25" x14ac:dyDescent="0.25">
      <c r="A33" s="86" t="s">
        <v>187</v>
      </c>
      <c r="B33" s="87" t="str">
        <f t="shared" ca="1" si="0"/>
        <v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33" s="89">
        <f t="shared" ca="1" si="1"/>
        <v>133146516.84999999</v>
      </c>
      <c r="D33" s="89">
        <f t="shared" ca="1" si="2"/>
        <v>0</v>
      </c>
      <c r="E33" s="89">
        <f t="shared" ca="1" si="2"/>
        <v>0</v>
      </c>
    </row>
    <row r="34" spans="1:5" ht="99.75" x14ac:dyDescent="0.25">
      <c r="A34" s="86" t="s">
        <v>188</v>
      </c>
      <c r="B34" s="87" t="str">
        <f t="shared" ca="1" si="0"/>
        <v>Распределение субсидий бюджетам муниципальных районов (муниципальных округов, городских округов)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регионального проекта "Содействие занятости женщин - создание условий дошкольного образования для детей в возрасте до трех лет (Брянская область)" государственной программы "Развитие образования и науки Брянской области"</v>
      </c>
      <c r="C34" s="89">
        <f t="shared" ca="1" si="1"/>
        <v>404224372.56</v>
      </c>
      <c r="D34" s="89">
        <f t="shared" ca="1" si="2"/>
        <v>0</v>
      </c>
      <c r="E34" s="89">
        <f t="shared" ca="1" si="2"/>
        <v>0</v>
      </c>
    </row>
    <row r="35" spans="1:5" ht="85.5" x14ac:dyDescent="0.25">
      <c r="A35" s="86" t="s">
        <v>189</v>
      </c>
      <c r="B35" s="87" t="str">
        <f t="shared" ca="1" si="0"/>
        <v>Распределение субсидий бюджетам муниципальных районов (муниципальных округов, городских округов) на софинансирование объектов капитальных вложений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</v>
      </c>
      <c r="C35" s="89">
        <f t="shared" ca="1" si="1"/>
        <v>472734615.51999998</v>
      </c>
      <c r="D35" s="89">
        <f t="shared" ca="1" si="2"/>
        <v>401809893.62</v>
      </c>
      <c r="E35" s="89">
        <f t="shared" ca="1" si="2"/>
        <v>0</v>
      </c>
    </row>
    <row r="36" spans="1:5" ht="57" x14ac:dyDescent="0.25">
      <c r="A36" s="86" t="s">
        <v>190</v>
      </c>
      <c r="B36" s="87" t="str">
        <f t="shared" ca="1" si="0"/>
        <v>Распределение субсидий бюджетам муниципальных образований на создание центров культурного развития в городах с числом жителей до 300 тысяч человек в рамках регионального проекта "Культурная среда (Брянская область)" государственной программы "Развитие культуры и туризма в Брянской области"</v>
      </c>
      <c r="C36" s="89">
        <f t="shared" ca="1" si="1"/>
        <v>0</v>
      </c>
      <c r="D36" s="89">
        <f t="shared" ca="1" si="2"/>
        <v>0</v>
      </c>
      <c r="E36" s="89">
        <f t="shared" ca="1" si="2"/>
        <v>34040404.039999999</v>
      </c>
    </row>
    <row r="37" spans="1:5" ht="42.75" x14ac:dyDescent="0.25">
      <c r="A37" s="86" t="s">
        <v>191</v>
      </c>
      <c r="B37" s="87" t="str">
        <f t="shared" ca="1" si="0"/>
        <v>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физической культуры и спорта Брянской области"</v>
      </c>
      <c r="C37" s="89">
        <f t="shared" ca="1" si="1"/>
        <v>491753105.24000001</v>
      </c>
      <c r="D37" s="89">
        <f t="shared" ca="1" si="2"/>
        <v>0</v>
      </c>
      <c r="E37" s="89">
        <f t="shared" ca="1" si="2"/>
        <v>0</v>
      </c>
    </row>
    <row r="38" spans="1:5" ht="85.5" x14ac:dyDescent="0.25">
      <c r="A38" s="86" t="s">
        <v>192</v>
      </c>
      <c r="B38" s="87" t="str">
        <f t="shared" ca="1" si="0"/>
        <v>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v>
      </c>
      <c r="C38" s="89">
        <f t="shared" ca="1" si="1"/>
        <v>84710887.099999994</v>
      </c>
      <c r="D38" s="89">
        <f t="shared" ca="1" si="2"/>
        <v>41213212.299999997</v>
      </c>
      <c r="E38" s="89">
        <f t="shared" ca="1" si="2"/>
        <v>0</v>
      </c>
    </row>
    <row r="39" spans="1:5" ht="71.25" x14ac:dyDescent="0.25">
      <c r="A39" s="86" t="s">
        <v>193</v>
      </c>
      <c r="B39" s="87" t="str">
        <f t="shared" ca="1" si="0"/>
        <v xml:space="preserve">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</v>
      </c>
      <c r="C39" s="89">
        <f t="shared" ca="1" si="1"/>
        <v>41267259.140000001</v>
      </c>
      <c r="D39" s="89">
        <f t="shared" ca="1" si="2"/>
        <v>41077408</v>
      </c>
      <c r="E39" s="89">
        <f t="shared" ca="1" si="2"/>
        <v>40949408</v>
      </c>
    </row>
    <row r="40" spans="1:5" ht="85.5" x14ac:dyDescent="0.25">
      <c r="A40" s="86" t="s">
        <v>194</v>
      </c>
      <c r="B40" s="87" t="str">
        <f t="shared" ca="1" si="0"/>
        <v xml:space="preserve">Распределение субсидий бюджетам муниципальных образований на оснащение объектов спортивной инфраструктуры спортивно-технологическим оборудованием 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 государственной программы "Развитие физической культуры и спорта Брянской области" </v>
      </c>
      <c r="C40" s="89">
        <f t="shared" ca="1" si="1"/>
        <v>7281011</v>
      </c>
      <c r="D40" s="89">
        <f t="shared" ca="1" si="2"/>
        <v>10444647</v>
      </c>
      <c r="E40" s="89">
        <f t="shared" ca="1" si="2"/>
        <v>10447576</v>
      </c>
    </row>
    <row r="41" spans="1:5" ht="85.5" x14ac:dyDescent="0.25">
      <c r="A41" s="86" t="s">
        <v>195</v>
      </c>
      <c r="B41" s="87" t="str">
        <f t="shared" ca="1" si="0"/>
        <v>Распределение субсидий бюджетам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v>
      </c>
      <c r="C41" s="89">
        <f t="shared" ca="1" si="1"/>
        <v>25252526</v>
      </c>
      <c r="D41" s="89">
        <f t="shared" ca="1" si="2"/>
        <v>6384546</v>
      </c>
      <c r="E41" s="89">
        <f t="shared" ca="1" si="2"/>
        <v>6808889</v>
      </c>
    </row>
    <row r="42" spans="1:5" ht="99.75" x14ac:dyDescent="0.25">
      <c r="A42" s="86" t="s">
        <v>196</v>
      </c>
      <c r="B42" s="87" t="str">
        <f t="shared" ca="1" si="0"/>
        <v>Распределение субсидий бюджетам муниципальных районов (муниципальных округов, городских округов)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v>
      </c>
      <c r="C42" s="89">
        <f t="shared" ca="1" si="1"/>
        <v>2173913</v>
      </c>
      <c r="D42" s="89">
        <f t="shared" ca="1" si="2"/>
        <v>2127660</v>
      </c>
      <c r="E42" s="89">
        <f t="shared" ca="1" si="2"/>
        <v>2127660</v>
      </c>
    </row>
    <row r="43" spans="1:5" ht="99.75" x14ac:dyDescent="0.25">
      <c r="A43" s="86" t="s">
        <v>199</v>
      </c>
      <c r="B43" s="87" t="str">
        <f t="shared" ca="1" si="0"/>
        <v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</v>
      </c>
      <c r="C43" s="89">
        <f t="shared" ca="1" si="1"/>
        <v>10206710.940000001</v>
      </c>
      <c r="D43" s="89">
        <f t="shared" ca="1" si="2"/>
        <v>6216833.0699999994</v>
      </c>
      <c r="E43" s="89">
        <f t="shared" ca="1" si="2"/>
        <v>6223842.7299999995</v>
      </c>
    </row>
    <row r="44" spans="1:5" ht="57" x14ac:dyDescent="0.25">
      <c r="A44" s="86" t="s">
        <v>200</v>
      </c>
      <c r="B44" s="87" t="str">
        <f t="shared" ca="1" si="0"/>
        <v>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</v>
      </c>
      <c r="C44" s="89">
        <f t="shared" ca="1" si="1"/>
        <v>3380400</v>
      </c>
      <c r="D44" s="89">
        <f t="shared" ca="1" si="2"/>
        <v>3398400</v>
      </c>
      <c r="E44" s="89">
        <f t="shared" ca="1" si="2"/>
        <v>3398400</v>
      </c>
    </row>
    <row r="45" spans="1:5" ht="42.75" x14ac:dyDescent="0.25">
      <c r="A45" s="86" t="s">
        <v>197</v>
      </c>
      <c r="B45" s="87" t="str">
        <f t="shared" ca="1" si="0"/>
        <v>Распределение субвенций бюджетам муниципальных районов (муниципальных округов, городских округов) на финансовое обеспечение осуществления отдельных полномочий в сфере образования</v>
      </c>
      <c r="C45" s="89">
        <f t="shared" ca="1" si="1"/>
        <v>8779080092</v>
      </c>
      <c r="D45" s="89">
        <f t="shared" ca="1" si="2"/>
        <v>8485104472</v>
      </c>
      <c r="E45" s="89">
        <f t="shared" ca="1" si="2"/>
        <v>8485104472</v>
      </c>
    </row>
    <row r="46" spans="1:5" ht="57" x14ac:dyDescent="0.25">
      <c r="A46" s="86" t="s">
        <v>198</v>
      </c>
      <c r="B46" s="87" t="str">
        <f t="shared" ca="1" si="0"/>
        <v>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v>
      </c>
      <c r="C46" s="89">
        <f t="shared" ca="1" si="1"/>
        <v>148019087</v>
      </c>
      <c r="D46" s="89">
        <f t="shared" ca="1" si="2"/>
        <v>148019087</v>
      </c>
      <c r="E46" s="89">
        <f t="shared" ca="1" si="2"/>
        <v>148019087</v>
      </c>
    </row>
    <row r="47" spans="1:5" ht="28.5" x14ac:dyDescent="0.25">
      <c r="A47" s="86" t="s">
        <v>201</v>
      </c>
      <c r="B47" s="87" t="str">
        <f t="shared" ca="1" si="0"/>
        <v>Распределение субвенций бюджетам муниципальных районов на выравнивание бюджетной обеспеченности поселений</v>
      </c>
      <c r="C47" s="89">
        <f t="shared" ca="1" si="1"/>
        <v>25750000</v>
      </c>
      <c r="D47" s="89">
        <f t="shared" ca="1" si="2"/>
        <v>25750000</v>
      </c>
      <c r="E47" s="89">
        <f t="shared" ca="1" si="2"/>
        <v>25750000</v>
      </c>
    </row>
    <row r="48" spans="1:5" ht="42.75" x14ac:dyDescent="0.25">
      <c r="A48" s="86" t="s">
        <v>202</v>
      </c>
      <c r="B48" s="87" t="str">
        <f t="shared" ca="1" si="0"/>
        <v>Распределение субвенций бюджетам муниципальных районов (муниципальных округов, городских округов) на обеспечение сохранности жилых помещений, закрепленных за детьми-сиротами и детьми, оставшимися без попечения родителей</v>
      </c>
      <c r="C48" s="89">
        <f t="shared" ca="1" si="1"/>
        <v>4996284</v>
      </c>
      <c r="D48" s="89">
        <f t="shared" ca="1" si="2"/>
        <v>4996284</v>
      </c>
      <c r="E48" s="89">
        <f t="shared" ca="1" si="2"/>
        <v>4996284</v>
      </c>
    </row>
    <row r="49" spans="1:5" ht="42.75" x14ac:dyDescent="0.25">
      <c r="A49" s="86" t="s">
        <v>203</v>
      </c>
      <c r="B49" s="87" t="str">
        <f t="shared" ca="1" si="0"/>
        <v>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</v>
      </c>
      <c r="C49" s="89">
        <f t="shared" ca="1" si="1"/>
        <v>491057508</v>
      </c>
      <c r="D49" s="89">
        <f t="shared" ca="1" si="2"/>
        <v>491057508</v>
      </c>
      <c r="E49" s="89">
        <f t="shared" ca="1" si="2"/>
        <v>491057508</v>
      </c>
    </row>
    <row r="50" spans="1:5" ht="57" x14ac:dyDescent="0.25">
      <c r="A50" s="86" t="s">
        <v>204</v>
      </c>
      <c r="B50" s="87" t="str">
        <f t="shared" ca="1" si="0"/>
        <v>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C50" s="89">
        <f t="shared" ca="1" si="1"/>
        <v>399566800</v>
      </c>
      <c r="D50" s="89">
        <f t="shared" ca="1" si="2"/>
        <v>385864300</v>
      </c>
      <c r="E50" s="89">
        <f t="shared" ca="1" si="2"/>
        <v>385864300</v>
      </c>
    </row>
    <row r="51" spans="1:5" ht="42.75" x14ac:dyDescent="0.25">
      <c r="A51" s="86" t="s">
        <v>205</v>
      </c>
      <c r="B51" s="87" t="str">
        <f t="shared" ca="1" si="0"/>
        <v>Распределение субвенций бюджетам муниципальных районов (муниципальных округов, городских округов) на выплату единовременных пособий при всех формах устройства детей, лишенных родительского попечения, в семью</v>
      </c>
      <c r="C51" s="89">
        <f t="shared" ca="1" si="1"/>
        <v>8708700</v>
      </c>
      <c r="D51" s="89">
        <f t="shared" ca="1" si="2"/>
        <v>9304899.9999999981</v>
      </c>
      <c r="E51" s="89">
        <f t="shared" ca="1" si="2"/>
        <v>9677199.9999999963</v>
      </c>
    </row>
    <row r="52" spans="1:5" ht="57" x14ac:dyDescent="0.25">
      <c r="A52" s="86" t="s">
        <v>206</v>
      </c>
      <c r="B52" s="87" t="str">
        <f t="shared" ca="1" si="0"/>
        <v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</v>
      </c>
      <c r="C52" s="89">
        <f t="shared" ca="1" si="1"/>
        <v>9794244</v>
      </c>
      <c r="D52" s="89">
        <f t="shared" ca="1" si="2"/>
        <v>9794244</v>
      </c>
      <c r="E52" s="89">
        <f t="shared" ca="1" si="2"/>
        <v>9794244</v>
      </c>
    </row>
    <row r="53" spans="1:5" ht="57" x14ac:dyDescent="0.25">
      <c r="A53" s="86" t="s">
        <v>207</v>
      </c>
      <c r="B53" s="87" t="str">
        <f t="shared" ca="1" si="0"/>
        <v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подготовке и проведению Всероссийской переписи населения 2020 года</v>
      </c>
      <c r="C53" s="89">
        <f t="shared" ca="1" si="1"/>
        <v>18536300</v>
      </c>
      <c r="D53" s="89">
        <f t="shared" ca="1" si="2"/>
        <v>0</v>
      </c>
      <c r="E53" s="89">
        <f t="shared" ca="1" si="2"/>
        <v>0</v>
      </c>
    </row>
    <row r="54" spans="1:5" ht="57" x14ac:dyDescent="0.25">
      <c r="A54" s="86" t="s">
        <v>208</v>
      </c>
      <c r="B54" s="87" t="str">
        <f t="shared" ca="1" si="0"/>
        <v>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v>
      </c>
      <c r="C54" s="89">
        <f t="shared" ca="1" si="1"/>
        <v>556300</v>
      </c>
      <c r="D54" s="89">
        <f t="shared" ca="1" si="2"/>
        <v>3336400</v>
      </c>
      <c r="E54" s="89">
        <f t="shared" ca="1" si="2"/>
        <v>227000</v>
      </c>
    </row>
    <row r="55" spans="1:5" ht="85.5" x14ac:dyDescent="0.25">
      <c r="A55" s="86" t="s">
        <v>209</v>
      </c>
      <c r="B55" s="87" t="str">
        <f t="shared" ca="1" si="0"/>
        <v>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об административных правонарушениях</v>
      </c>
      <c r="C55" s="89">
        <f t="shared" ca="1" si="1"/>
        <v>50177840</v>
      </c>
      <c r="D55" s="89">
        <f t="shared" ca="1" si="2"/>
        <v>50177840</v>
      </c>
      <c r="E55" s="89">
        <f t="shared" ca="1" si="2"/>
        <v>50177840</v>
      </c>
    </row>
    <row r="56" spans="1:5" ht="42.75" x14ac:dyDescent="0.25">
      <c r="A56" s="86" t="s">
        <v>210</v>
      </c>
      <c r="B56" s="87" t="str">
        <f t="shared" ca="1" si="0"/>
        <v>Распределение субвенций бюджетам муниципальных образований на осуществление отдельных государственных полномочий Российской Федерации по первичному воинскому учету на территориях, где отсутствуют военные комиссариаты</v>
      </c>
      <c r="C56" s="89">
        <f t="shared" ca="1" si="1"/>
        <v>30781600</v>
      </c>
      <c r="D56" s="89">
        <f t="shared" ca="1" si="2"/>
        <v>31089500</v>
      </c>
      <c r="E56" s="89">
        <f t="shared" ca="1" si="2"/>
        <v>32277800</v>
      </c>
    </row>
    <row r="57" spans="1:5" ht="57" x14ac:dyDescent="0.25">
      <c r="A57" s="86" t="s">
        <v>221</v>
      </c>
      <c r="B57" s="87" t="str">
        <f t="shared" ca="1" si="0"/>
        <v>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 в  рамках регионального проекта "Культурная среда (Брянская область)"  государственной программы "Развитие культуры и туризма в Брянской области"</v>
      </c>
      <c r="C57" s="89">
        <f t="shared" ca="1" si="1"/>
        <v>5000000</v>
      </c>
      <c r="D57" s="89">
        <f t="shared" ca="1" si="2"/>
        <v>0</v>
      </c>
      <c r="E57" s="89">
        <f t="shared" ca="1" si="2"/>
        <v>0</v>
      </c>
    </row>
    <row r="58" spans="1:5" ht="57" x14ac:dyDescent="0.25">
      <c r="A58" s="86" t="s">
        <v>212</v>
      </c>
      <c r="B58" s="87" t="str">
        <f t="shared" ca="1" si="0"/>
        <v>Распределение иных межбюджетных трансфертов бюджетам муниципальных районов (муниципальных округов, городских округов) на создание виртуальных концертных залов  в  рамках регионального проекта "Цифровая культура (Брянская область)" государственной программы "Развитие культуры и туризма в Брянской области"</v>
      </c>
      <c r="C58" s="89">
        <f t="shared" ca="1" si="1"/>
        <v>300000</v>
      </c>
      <c r="D58" s="89">
        <f t="shared" ca="1" si="2"/>
        <v>6000000</v>
      </c>
      <c r="E58" s="89">
        <f t="shared" ca="1" si="2"/>
        <v>0</v>
      </c>
    </row>
    <row r="59" spans="1:5" ht="71.25" x14ac:dyDescent="0.25">
      <c r="A59" s="86" t="s">
        <v>213</v>
      </c>
      <c r="B59" s="87" t="str">
        <f t="shared" ca="1" si="0"/>
        <v>Распределение иных межбюджетных трансфертов бюджетам муниципальных районов (муниципальных округов, городских округов)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</v>
      </c>
      <c r="C59" s="89">
        <f t="shared" ca="1" si="1"/>
        <v>557698680</v>
      </c>
      <c r="D59" s="89">
        <f t="shared" ca="1" si="2"/>
        <v>557698680</v>
      </c>
      <c r="E59" s="89">
        <f t="shared" ca="1" si="2"/>
        <v>557698680</v>
      </c>
    </row>
    <row r="60" spans="1:5" ht="85.5" x14ac:dyDescent="0.25">
      <c r="A60" s="86" t="s">
        <v>214</v>
      </c>
      <c r="B60" s="87" t="str">
        <f t="shared" ca="1" si="0"/>
        <v>Распределение иных межбюджетных трансфертов бюджетам муниципальных образований на финансовое обеспечение дорожной деятельности в рамках регионального проекта "Дорожная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v>
      </c>
      <c r="C60" s="89">
        <f t="shared" ca="1" si="1"/>
        <v>1326559619.8299999</v>
      </c>
      <c r="D60" s="89">
        <f t="shared" ca="1" si="2"/>
        <v>1124354494.76</v>
      </c>
      <c r="E60" s="89">
        <f t="shared" ca="1" si="2"/>
        <v>1391125948.1499999</v>
      </c>
    </row>
    <row r="61" spans="1:5" ht="30" customHeight="1" x14ac:dyDescent="0.25">
      <c r="C61" s="90">
        <f ca="1">SUM(C2:C60)</f>
        <v>19592558031.050003</v>
      </c>
      <c r="D61" s="90">
        <f ca="1">SUM(D2:D60)</f>
        <v>17823250501.639999</v>
      </c>
      <c r="E61" s="90">
        <f ca="1">SUM(E2:E60)</f>
        <v>17282363553.610001</v>
      </c>
    </row>
    <row r="63" spans="1:5" x14ac:dyDescent="0.25">
      <c r="C63" s="89"/>
      <c r="D63" s="89"/>
      <c r="E63" s="89"/>
    </row>
    <row r="64" spans="1:5" x14ac:dyDescent="0.25">
      <c r="C64" s="89"/>
      <c r="D64" s="89"/>
      <c r="E64" s="89"/>
    </row>
  </sheetData>
  <autoFilter ref="A1:E61"/>
  <hyperlinks>
    <hyperlink ref="A2" location="'Таблица 1.1'!A1" display="'Таблица 1.1'!A1"/>
    <hyperlink ref="A3" location="'Таблица 1.2'!A1" display="'Таблица 1.2'!A1"/>
    <hyperlink ref="A4" location="'Таблица 2.1'!A1" display="'Таблица 2.1'!A1"/>
    <hyperlink ref="A5" location="'Таблица 2.2'!A1" display="'Таблица 2.2'!A1"/>
    <hyperlink ref="A6" location="'Таблица 2.3'!A1" display="'Таблица 2.3'!A1"/>
    <hyperlink ref="A7" location="'Таблица 2.4'!A1" display="'Таблица 2.4'!A1"/>
    <hyperlink ref="A8" location="'Таблица 2.5'!A1" display="'Таблица 2.5'!A1"/>
    <hyperlink ref="A9" location="'Таблица 2.6'!A1" display="'Таблица 2.6'!A1"/>
    <hyperlink ref="A10" location="'Таблица 2.7'!A1" display="'Таблица 2.7'!A1"/>
    <hyperlink ref="A11" location="'Таблица 2.8'!A1" display="'Таблица 2.8'!A1"/>
    <hyperlink ref="A12" location="'Таблица 2.9'!A1" display="'Таблица 2.9'!A1"/>
    <hyperlink ref="A13" location="'Таблица 2.10'!A1" display="'Таблица 2.10'!A1"/>
    <hyperlink ref="A14" location="'Таблица 2.11'!A1" display="'Таблица 2.11'!A1"/>
    <hyperlink ref="A15" location="'Таблица 2.12'!A1" display="'Таблица 2.12'!A1"/>
    <hyperlink ref="A16" location="'Таблица 2.13 '!A1" display="'Таблица 2.13 '!A1"/>
    <hyperlink ref="A17" location="'Таблица 2.14'!A1" display="'Таблица 2.14'!A1"/>
    <hyperlink ref="A18" location="'Таблица 2.15'!A1" display="'Таблица 2.15'!A1"/>
    <hyperlink ref="A19" location="'Таблица 2.16'!A1" display="'Таблица 2.16'!A1"/>
    <hyperlink ref="A20" location="'Таблица 2.17'!A1" display="'Таблица 2.17'!A1"/>
    <hyperlink ref="A21" location="'Таблица 2.18'!A1" display="'Таблица 2.18'!A1"/>
    <hyperlink ref="A22" location="'Таблица 2.19'!A1" display="'Таблица 2.19'!A1"/>
    <hyperlink ref="A23" location="'Таблица 2.20'!A1" display="'Таблица 2.20'!A1"/>
    <hyperlink ref="A24" location="'Таблица 2.21'!A1" display="'Таблица 2.21'!A1"/>
    <hyperlink ref="A25" location="'Таблица 2.22'!A1" display="'Таблица 2.22'!A1"/>
    <hyperlink ref="A26" location="'Таблица 2.23'!A1" display="'Таблица 2.23'!A1"/>
    <hyperlink ref="A27" location="'Таблица 2.24'!A1" display="'Таблица 2.24'!A1"/>
    <hyperlink ref="A28" location="'Таблица 2.25'!A1" display="'Таблица 2.25'!A1"/>
    <hyperlink ref="A29" location="'Таблица 2.26'!A1" display="'Таблица 2.26'!A1"/>
    <hyperlink ref="A30" location="'Таблица 2.27'!A1" display="'Таблица 2.27'!A1"/>
    <hyperlink ref="A31" location="'Таблица 2.28'!A1" display="'Таблица 2.28'!A1"/>
    <hyperlink ref="A32" location="'Таблица 2.29'!A1" display="'Таблица 2.29'!A1"/>
    <hyperlink ref="A33" location="'Таблица 2.30'!A1" display="'Таблица 2.30'!A1"/>
    <hyperlink ref="A34" location="'Таблица 2.31'!A1" display="'Таблица 2.31'!A1"/>
    <hyperlink ref="A35" location="'Таблица 2.32'!A1" display="'Таблица 2.32'!A1"/>
    <hyperlink ref="A36" location="'Таблица 2.33'!A1" display="'Таблица 2.33'!A1"/>
    <hyperlink ref="A37" location="'Таблица 2.34'!A1" display="'Таблица 2.34'!A1"/>
    <hyperlink ref="A38" location="'Таблица 2.35'!A1" display="'Таблица 2.35'!A1"/>
    <hyperlink ref="A39" location="'Таблица 2.36'!A1" display="'Таблица 2.36'!A1"/>
    <hyperlink ref="A40" location="'Таблица 2.37'!A1" display="'Таблица 2.37'!A1"/>
    <hyperlink ref="A41" location="'Таблица 2.38'!A1" display="'Таблица 2.38'!A1"/>
    <hyperlink ref="A42" location="'Таблица 2.39'!A1" display="'Таблица 2.39'!A1"/>
    <hyperlink ref="A43" location="'Таблица 3.1'!A1" display="'Таблица 3.1'!A1"/>
    <hyperlink ref="A44" location="'Таблица 3.2'!A1" display="'Таблица 3.2'!A1"/>
    <hyperlink ref="A45" location="'Таблица 3.3'!A1" display="'Таблица 3.3'!A1"/>
    <hyperlink ref="A46" location="'Таблица 3.4'!A1" display="'Таблица 3.4'!A1"/>
    <hyperlink ref="A47" location="'Таблица 3.5'!A1" display="'Таблица 3.5'!A1"/>
    <hyperlink ref="A48" location="'Таблица 3.6'!A1" display="'Таблица 3.6'!A1"/>
    <hyperlink ref="A49" location="'Таблица 3.7'!A1" display="'Таблица 3.7'!A1"/>
    <hyperlink ref="A50" location="'Таблица 3.8'!A1" display="'Таблица 3.8'!A1"/>
    <hyperlink ref="A51" location="'Таблица 3.9'!A1" display="'Таблица 3.9'!A1"/>
    <hyperlink ref="A52" location="'Таблица 3.10'!A1" display="'Таблица 3.10'!A1"/>
    <hyperlink ref="A53" location="'Таблица 3.11'!A1" display="'Таблица 3.11'!A1"/>
    <hyperlink ref="A54" location="'Таблица 3.12'!A1" display="'Таблица 3.12'!A1"/>
    <hyperlink ref="A55" location="'Таблица 3.13'!A1" display="'Таблица 3.13'!A1"/>
    <hyperlink ref="A56" location="'Таблица 3.14'!A1" display="'Таблица 3.14'!A1"/>
    <hyperlink ref="A57" location="'Таблица 4.1'!A1" display="'Таблица 4.1'!A1"/>
    <hyperlink ref="A58" location="'Таблица 4.2'!A1" display="'Таблица 4.2'!A1"/>
    <hyperlink ref="A59" location="'Таблица 4.3'!A1" display="'Таблица 4.3'!A1"/>
    <hyperlink ref="A60" location="'Таблица 4.4'!A1" display="'Таблица 4.4'!A1"/>
  </hyperlinks>
  <pageMargins left="0.7" right="0.7" top="0.75" bottom="0.75" header="0.3" footer="0.3"/>
  <pageSetup paperSize="9" scale="56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2"/>
  <sheetViews>
    <sheetView view="pageBreakPreview" zoomScaleNormal="100" zoomScaleSheetLayoutView="100" workbookViewId="0">
      <selection activeCell="A8" sqref="A8:D8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164</v>
      </c>
      <c r="C2" s="102"/>
      <c r="D2" s="102"/>
    </row>
    <row r="3" spans="1:4" ht="90" customHeight="1" x14ac:dyDescent="0.25">
      <c r="A3" s="98" t="s">
        <v>219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31.5" x14ac:dyDescent="0.25">
      <c r="A6" s="7" t="s">
        <v>237</v>
      </c>
      <c r="B6" s="8">
        <v>34601346.5</v>
      </c>
      <c r="C6" s="8">
        <v>0</v>
      </c>
      <c r="D6" s="8">
        <v>0</v>
      </c>
    </row>
    <row r="7" spans="1:4" ht="31.5" x14ac:dyDescent="0.25">
      <c r="A7" s="17" t="s">
        <v>127</v>
      </c>
      <c r="B7" s="8">
        <v>97331999.099999994</v>
      </c>
      <c r="C7" s="8">
        <v>0</v>
      </c>
      <c r="D7" s="8">
        <v>0</v>
      </c>
    </row>
    <row r="8" spans="1:4" ht="15.75" x14ac:dyDescent="0.25">
      <c r="A8" s="21" t="s">
        <v>124</v>
      </c>
      <c r="B8" s="11">
        <f>SUM(B6:B7)</f>
        <v>131933345.59999999</v>
      </c>
      <c r="C8" s="11">
        <f>C6+C7</f>
        <v>0</v>
      </c>
      <c r="D8" s="11">
        <f>SUM(D6:D7)</f>
        <v>0</v>
      </c>
    </row>
    <row r="12" spans="1:4" x14ac:dyDescent="0.25">
      <c r="B12" s="23"/>
    </row>
  </sheetData>
  <autoFilter ref="A5:D8"/>
  <mergeCells count="3">
    <mergeCell ref="A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46"/>
  <sheetViews>
    <sheetView view="pageBreakPreview" topLeftCell="A22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 t="s">
        <v>0</v>
      </c>
      <c r="B2" s="102" t="s">
        <v>165</v>
      </c>
      <c r="C2" s="102"/>
      <c r="D2" s="102"/>
    </row>
    <row r="3" spans="1:4" ht="70.900000000000006" customHeight="1" x14ac:dyDescent="0.25">
      <c r="A3" s="98" t="s">
        <v>147</v>
      </c>
      <c r="B3" s="98"/>
      <c r="C3" s="98"/>
      <c r="D3" s="98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144693460.84999999</v>
      </c>
      <c r="C6" s="8">
        <v>142818854.97999999</v>
      </c>
      <c r="D6" s="8">
        <v>146213979.62</v>
      </c>
    </row>
    <row r="7" spans="1:4" ht="15.75" x14ac:dyDescent="0.25">
      <c r="A7" s="7" t="s">
        <v>7</v>
      </c>
      <c r="B7" s="8">
        <v>20851573.379999999</v>
      </c>
      <c r="C7" s="8">
        <v>20559023.890000001</v>
      </c>
      <c r="D7" s="8">
        <v>19919210.879999999</v>
      </c>
    </row>
    <row r="8" spans="1:4" ht="15.75" x14ac:dyDescent="0.25">
      <c r="A8" s="7" t="s">
        <v>38</v>
      </c>
      <c r="B8" s="8">
        <v>15565975.869999999</v>
      </c>
      <c r="C8" s="8">
        <v>15347498.27</v>
      </c>
      <c r="D8" s="8">
        <v>15225871.59</v>
      </c>
    </row>
    <row r="9" spans="1:4" ht="15.75" x14ac:dyDescent="0.25">
      <c r="A9" s="7" t="s">
        <v>39</v>
      </c>
      <c r="B9" s="8">
        <v>5420394.4299999997</v>
      </c>
      <c r="C9" s="8">
        <v>5313918.09</v>
      </c>
      <c r="D9" s="8">
        <v>5224523.8899999997</v>
      </c>
    </row>
    <row r="10" spans="1:4" ht="15.75" x14ac:dyDescent="0.25">
      <c r="A10" s="7" t="s">
        <v>123</v>
      </c>
      <c r="B10" s="8">
        <v>10075572.4</v>
      </c>
      <c r="C10" s="8">
        <v>9885136.7899999991</v>
      </c>
      <c r="D10" s="8">
        <v>9763197.4399999995</v>
      </c>
    </row>
    <row r="11" spans="1:4" ht="31.5" x14ac:dyDescent="0.25">
      <c r="A11" s="7" t="s">
        <v>41</v>
      </c>
      <c r="B11" s="8">
        <v>5729021.75</v>
      </c>
      <c r="C11" s="8">
        <v>5621306.5499999998</v>
      </c>
      <c r="D11" s="8">
        <v>5477264.0800000001</v>
      </c>
    </row>
    <row r="12" spans="1:4" ht="31.5" x14ac:dyDescent="0.25">
      <c r="A12" s="7" t="s">
        <v>45</v>
      </c>
      <c r="B12" s="8">
        <v>3357189.96</v>
      </c>
      <c r="C12" s="8">
        <v>3302679.32</v>
      </c>
      <c r="D12" s="8">
        <v>3280174.98</v>
      </c>
    </row>
    <row r="13" spans="1:4" ht="31.5" x14ac:dyDescent="0.25">
      <c r="A13" s="7" t="s">
        <v>46</v>
      </c>
      <c r="B13" s="8">
        <v>3214913.1</v>
      </c>
      <c r="C13" s="8">
        <v>3151062.94</v>
      </c>
      <c r="D13" s="8">
        <v>3174133.19</v>
      </c>
    </row>
    <row r="14" spans="1:4" ht="31.5" x14ac:dyDescent="0.25">
      <c r="A14" s="7" t="s">
        <v>51</v>
      </c>
      <c r="B14" s="8">
        <v>990796.71</v>
      </c>
      <c r="C14" s="8">
        <v>971632.07</v>
      </c>
      <c r="D14" s="8">
        <v>953663.37</v>
      </c>
    </row>
    <row r="15" spans="1:4" ht="31.5" x14ac:dyDescent="0.25">
      <c r="A15" s="7" t="s">
        <v>56</v>
      </c>
      <c r="B15" s="8">
        <v>3511709.03</v>
      </c>
      <c r="C15" s="8">
        <v>3447306.54</v>
      </c>
      <c r="D15" s="8">
        <v>3401892.79</v>
      </c>
    </row>
    <row r="16" spans="1:4" ht="31.5" x14ac:dyDescent="0.25">
      <c r="A16" s="7" t="s">
        <v>60</v>
      </c>
      <c r="B16" s="8">
        <v>11805374.75</v>
      </c>
      <c r="C16" s="8">
        <v>11601628.140000001</v>
      </c>
      <c r="D16" s="8">
        <v>11390955.23</v>
      </c>
    </row>
    <row r="17" spans="1:4" ht="31.5" x14ac:dyDescent="0.25">
      <c r="A17" s="7" t="s">
        <v>61</v>
      </c>
      <c r="B17" s="8">
        <v>1384988.1</v>
      </c>
      <c r="C17" s="8">
        <v>1361084.86</v>
      </c>
      <c r="D17" s="8">
        <v>1336369.05</v>
      </c>
    </row>
    <row r="18" spans="1:4" ht="31.5" x14ac:dyDescent="0.25">
      <c r="A18" s="7" t="s">
        <v>62</v>
      </c>
      <c r="B18" s="8">
        <v>2308313.5</v>
      </c>
      <c r="C18" s="8">
        <v>2268474.7799999998</v>
      </c>
      <c r="D18" s="8">
        <v>2227281.75</v>
      </c>
    </row>
    <row r="19" spans="1:4" ht="31.5" x14ac:dyDescent="0.25">
      <c r="A19" s="7" t="s">
        <v>63</v>
      </c>
      <c r="B19" s="8">
        <v>1384988.1</v>
      </c>
      <c r="C19" s="8">
        <v>1361084.86</v>
      </c>
      <c r="D19" s="8">
        <v>1336369.05</v>
      </c>
    </row>
    <row r="20" spans="1:4" ht="31.5" x14ac:dyDescent="0.25">
      <c r="A20" s="7" t="s">
        <v>68</v>
      </c>
      <c r="B20" s="8">
        <v>1292065.5</v>
      </c>
      <c r="C20" s="8">
        <v>1266115.56</v>
      </c>
      <c r="D20" s="8">
        <v>1240412.03</v>
      </c>
    </row>
    <row r="21" spans="1:4" ht="15.75" x14ac:dyDescent="0.25">
      <c r="A21" s="7" t="s">
        <v>18</v>
      </c>
      <c r="B21" s="8">
        <v>10811034.17</v>
      </c>
      <c r="C21" s="8">
        <v>10621541.43</v>
      </c>
      <c r="D21" s="8">
        <v>10138772.41</v>
      </c>
    </row>
    <row r="22" spans="1:4" ht="31.5" x14ac:dyDescent="0.25">
      <c r="A22" s="7" t="s">
        <v>70</v>
      </c>
      <c r="B22" s="8">
        <v>2061898.07</v>
      </c>
      <c r="C22" s="8">
        <v>2017696.09</v>
      </c>
      <c r="D22" s="8">
        <v>1977283.76</v>
      </c>
    </row>
    <row r="23" spans="1:4" ht="31.5" x14ac:dyDescent="0.25">
      <c r="A23" s="7" t="s">
        <v>73</v>
      </c>
      <c r="B23" s="8">
        <v>7877481.0499999998</v>
      </c>
      <c r="C23" s="8">
        <v>7735535.9100000001</v>
      </c>
      <c r="D23" s="8">
        <v>7613472.3600000003</v>
      </c>
    </row>
    <row r="24" spans="1:4" ht="31.5" x14ac:dyDescent="0.25">
      <c r="A24" s="7" t="s">
        <v>75</v>
      </c>
      <c r="B24" s="8">
        <v>3135398.19</v>
      </c>
      <c r="C24" s="8">
        <v>3079090.15</v>
      </c>
      <c r="D24" s="8">
        <v>3003410.51</v>
      </c>
    </row>
    <row r="25" spans="1:4" ht="31.5" x14ac:dyDescent="0.25">
      <c r="A25" s="7" t="s">
        <v>77</v>
      </c>
      <c r="B25" s="8">
        <v>6460525.5899999999</v>
      </c>
      <c r="C25" s="8">
        <v>6337885.3799999999</v>
      </c>
      <c r="D25" s="8">
        <v>6224548.3499999996</v>
      </c>
    </row>
    <row r="26" spans="1:4" ht="31.5" x14ac:dyDescent="0.25">
      <c r="A26" s="7" t="s">
        <v>81</v>
      </c>
      <c r="B26" s="8">
        <v>847374.32</v>
      </c>
      <c r="C26" s="8">
        <v>0</v>
      </c>
      <c r="D26" s="8">
        <v>0</v>
      </c>
    </row>
    <row r="27" spans="1:4" ht="31.5" x14ac:dyDescent="0.25">
      <c r="A27" s="7" t="s">
        <v>82</v>
      </c>
      <c r="B27" s="8">
        <v>0</v>
      </c>
      <c r="C27" s="8">
        <v>1086000.8899999999</v>
      </c>
      <c r="D27" s="8">
        <v>1069848.5900000001</v>
      </c>
    </row>
    <row r="28" spans="1:4" ht="31.5" x14ac:dyDescent="0.25">
      <c r="A28" s="7" t="s">
        <v>84</v>
      </c>
      <c r="B28" s="8">
        <v>3363542.53</v>
      </c>
      <c r="C28" s="8">
        <v>3299116.98</v>
      </c>
      <c r="D28" s="8">
        <v>3232170.11</v>
      </c>
    </row>
    <row r="29" spans="1:4" ht="31.5" x14ac:dyDescent="0.25">
      <c r="A29" s="7" t="s">
        <v>86</v>
      </c>
      <c r="B29" s="8">
        <v>2525426.48</v>
      </c>
      <c r="C29" s="8">
        <v>2479161.34</v>
      </c>
      <c r="D29" s="8">
        <v>2433478.23</v>
      </c>
    </row>
    <row r="30" spans="1:4" ht="31.5" x14ac:dyDescent="0.25">
      <c r="A30" s="7" t="s">
        <v>88</v>
      </c>
      <c r="B30" s="8">
        <v>2308903.66</v>
      </c>
      <c r="C30" s="8">
        <v>2267712.71</v>
      </c>
      <c r="D30" s="8">
        <v>2218253.69</v>
      </c>
    </row>
    <row r="31" spans="1:4" ht="31.5" x14ac:dyDescent="0.25">
      <c r="A31" s="7" t="s">
        <v>91</v>
      </c>
      <c r="B31" s="8">
        <v>3957951.91</v>
      </c>
      <c r="C31" s="8">
        <v>3889304.03</v>
      </c>
      <c r="D31" s="8">
        <v>3804396.78</v>
      </c>
    </row>
    <row r="32" spans="1:4" ht="31.5" x14ac:dyDescent="0.25">
      <c r="A32" s="7" t="s">
        <v>94</v>
      </c>
      <c r="B32" s="8">
        <v>4892611.9400000004</v>
      </c>
      <c r="C32" s="8">
        <v>4810699.63</v>
      </c>
      <c r="D32" s="8">
        <v>4684669.43</v>
      </c>
    </row>
    <row r="33" spans="1:4" ht="31.5" x14ac:dyDescent="0.25">
      <c r="A33" s="7" t="s">
        <v>98</v>
      </c>
      <c r="B33" s="8">
        <v>5725946.8799999999</v>
      </c>
      <c r="C33" s="8">
        <v>5617930.0800000001</v>
      </c>
      <c r="D33" s="8">
        <v>5538282.0499999998</v>
      </c>
    </row>
    <row r="34" spans="1:4" ht="31.5" x14ac:dyDescent="0.25">
      <c r="A34" s="7" t="s">
        <v>100</v>
      </c>
      <c r="B34" s="8">
        <v>1832365.93</v>
      </c>
      <c r="C34" s="8">
        <v>1798461.76</v>
      </c>
      <c r="D34" s="8">
        <v>1774133.95</v>
      </c>
    </row>
    <row r="35" spans="1:4" ht="31.5" x14ac:dyDescent="0.25">
      <c r="A35" s="7" t="s">
        <v>102</v>
      </c>
      <c r="B35" s="8">
        <v>4992596.24</v>
      </c>
      <c r="C35" s="8">
        <v>4907447.1900000004</v>
      </c>
      <c r="D35" s="8">
        <v>4726744.2300000004</v>
      </c>
    </row>
    <row r="36" spans="1:4" ht="15.75" x14ac:dyDescent="0.25">
      <c r="A36" s="7" t="s">
        <v>105</v>
      </c>
      <c r="B36" s="8">
        <v>6945584.1100000003</v>
      </c>
      <c r="C36" s="8">
        <v>6885287.4699999997</v>
      </c>
      <c r="D36" s="8">
        <v>6999882.79</v>
      </c>
    </row>
    <row r="37" spans="1:4" ht="31.5" x14ac:dyDescent="0.25">
      <c r="A37" s="7" t="s">
        <v>107</v>
      </c>
      <c r="B37" s="8">
        <v>4182940.86</v>
      </c>
      <c r="C37" s="8">
        <v>4105154.73</v>
      </c>
      <c r="D37" s="8">
        <v>4014079.25</v>
      </c>
    </row>
    <row r="38" spans="1:4" ht="31.5" x14ac:dyDescent="0.25">
      <c r="A38" s="7" t="s">
        <v>110</v>
      </c>
      <c r="B38" s="8">
        <v>5260011.51</v>
      </c>
      <c r="C38" s="8">
        <v>5161884.26</v>
      </c>
      <c r="D38" s="8">
        <v>5034361.3499999996</v>
      </c>
    </row>
    <row r="39" spans="1:4" ht="31.5" x14ac:dyDescent="0.25">
      <c r="A39" s="7" t="s">
        <v>114</v>
      </c>
      <c r="B39" s="8">
        <v>6001856.8799999999</v>
      </c>
      <c r="C39" s="8">
        <v>5896712.46</v>
      </c>
      <c r="D39" s="8">
        <v>5805515.71</v>
      </c>
    </row>
    <row r="40" spans="1:4" ht="31.5" x14ac:dyDescent="0.25">
      <c r="A40" s="7" t="s">
        <v>115</v>
      </c>
      <c r="B40" s="8">
        <v>3327116.32</v>
      </c>
      <c r="C40" s="8">
        <v>3268829.73</v>
      </c>
      <c r="D40" s="8">
        <v>3218275</v>
      </c>
    </row>
    <row r="41" spans="1:4" ht="31.5" x14ac:dyDescent="0.25">
      <c r="A41" s="7" t="s">
        <v>118</v>
      </c>
      <c r="B41" s="8">
        <v>10344005.93</v>
      </c>
      <c r="C41" s="8">
        <v>10202791.140000001</v>
      </c>
      <c r="D41" s="8">
        <v>10068173.51</v>
      </c>
    </row>
    <row r="42" spans="1:4" ht="15.75" x14ac:dyDescent="0.25">
      <c r="A42" s="10" t="s">
        <v>124</v>
      </c>
      <c r="B42" s="11">
        <f>SUM(B6:B41)</f>
        <v>328440910.00000006</v>
      </c>
      <c r="C42" s="11">
        <f>SUM(C6:C41)</f>
        <v>323745051</v>
      </c>
      <c r="D42" s="11">
        <f>SUM(D6:D41)</f>
        <v>323745051</v>
      </c>
    </row>
    <row r="46" spans="1:4" x14ac:dyDescent="0.25">
      <c r="B46" s="23"/>
    </row>
  </sheetData>
  <mergeCells count="3">
    <mergeCell ref="A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4"/>
  <sheetViews>
    <sheetView view="pageBreakPreview" topLeftCell="A22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 t="s">
        <v>0</v>
      </c>
      <c r="B2" s="102" t="s">
        <v>166</v>
      </c>
      <c r="C2" s="102"/>
      <c r="D2" s="102"/>
    </row>
    <row r="3" spans="1:4" ht="90" customHeight="1" x14ac:dyDescent="0.25">
      <c r="A3" s="98" t="s">
        <v>137</v>
      </c>
      <c r="B3" s="98"/>
      <c r="C3" s="98"/>
      <c r="D3" s="98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20412951.32</v>
      </c>
      <c r="C6" s="8">
        <v>67940374.859999999</v>
      </c>
      <c r="D6" s="8">
        <v>116585915.15000001</v>
      </c>
    </row>
    <row r="7" spans="1:4" ht="15.75" x14ac:dyDescent="0.25">
      <c r="A7" s="7" t="s">
        <v>7</v>
      </c>
      <c r="B7" s="8">
        <v>46890771.140000001</v>
      </c>
      <c r="C7" s="8">
        <v>0</v>
      </c>
      <c r="D7" s="8">
        <v>0</v>
      </c>
    </row>
    <row r="8" spans="1:4" ht="15.75" x14ac:dyDescent="0.25">
      <c r="A8" s="7" t="s">
        <v>38</v>
      </c>
      <c r="B8" s="8">
        <v>5479314.0199999996</v>
      </c>
      <c r="C8" s="8">
        <v>7722000</v>
      </c>
      <c r="D8" s="8">
        <v>72468000</v>
      </c>
    </row>
    <row r="9" spans="1:4" ht="15.75" x14ac:dyDescent="0.25">
      <c r="A9" s="7" t="s">
        <v>39</v>
      </c>
      <c r="B9" s="8">
        <v>7848633.7999999998</v>
      </c>
      <c r="C9" s="8">
        <v>10890000</v>
      </c>
      <c r="D9" s="8">
        <v>20295000</v>
      </c>
    </row>
    <row r="10" spans="1:4" ht="15.75" x14ac:dyDescent="0.25">
      <c r="A10" s="7" t="s">
        <v>123</v>
      </c>
      <c r="B10" s="8">
        <v>0</v>
      </c>
      <c r="C10" s="8">
        <v>7920000</v>
      </c>
      <c r="D10" s="8">
        <v>0</v>
      </c>
    </row>
    <row r="11" spans="1:4" ht="15.75" x14ac:dyDescent="0.25">
      <c r="A11" s="7" t="s">
        <v>40</v>
      </c>
      <c r="B11" s="8">
        <v>10034283.6</v>
      </c>
      <c r="C11" s="8">
        <v>5445000</v>
      </c>
      <c r="D11" s="8">
        <v>9504000</v>
      </c>
    </row>
    <row r="12" spans="1:4" ht="31.5" x14ac:dyDescent="0.25">
      <c r="A12" s="7" t="s">
        <v>41</v>
      </c>
      <c r="B12" s="8">
        <v>0</v>
      </c>
      <c r="C12" s="8">
        <v>11880000</v>
      </c>
      <c r="D12" s="8">
        <v>0</v>
      </c>
    </row>
    <row r="13" spans="1:4" ht="15.75" x14ac:dyDescent="0.25">
      <c r="A13" s="7" t="s">
        <v>44</v>
      </c>
      <c r="B13" s="8">
        <v>47819645.280000001</v>
      </c>
      <c r="C13" s="8">
        <v>22770000</v>
      </c>
      <c r="D13" s="8">
        <v>0</v>
      </c>
    </row>
    <row r="14" spans="1:4" ht="15.75" x14ac:dyDescent="0.25">
      <c r="A14" s="7" t="s">
        <v>13</v>
      </c>
      <c r="B14" s="8">
        <v>0</v>
      </c>
      <c r="C14" s="8">
        <v>4950000</v>
      </c>
      <c r="D14" s="8">
        <v>28215000</v>
      </c>
    </row>
    <row r="15" spans="1:4" ht="15.75" x14ac:dyDescent="0.25">
      <c r="A15" s="7" t="s">
        <v>14</v>
      </c>
      <c r="B15" s="8">
        <v>8983152.75</v>
      </c>
      <c r="C15" s="8">
        <v>6435000</v>
      </c>
      <c r="D15" s="8">
        <v>4950000</v>
      </c>
    </row>
    <row r="16" spans="1:4" ht="15.75" x14ac:dyDescent="0.25">
      <c r="A16" s="7" t="s">
        <v>55</v>
      </c>
      <c r="B16" s="8">
        <v>6202437.75</v>
      </c>
      <c r="C16" s="8">
        <v>10349167.949999999</v>
      </c>
      <c r="D16" s="8">
        <v>0</v>
      </c>
    </row>
    <row r="17" spans="1:4" ht="31.5" x14ac:dyDescent="0.25">
      <c r="A17" s="7" t="s">
        <v>56</v>
      </c>
      <c r="B17" s="8">
        <v>0</v>
      </c>
      <c r="C17" s="8">
        <v>0</v>
      </c>
      <c r="D17" s="8">
        <v>7920000</v>
      </c>
    </row>
    <row r="18" spans="1:4" ht="15.75" x14ac:dyDescent="0.25">
      <c r="A18" s="7" t="s">
        <v>59</v>
      </c>
      <c r="B18" s="8">
        <v>13306918.140000001</v>
      </c>
      <c r="C18" s="8">
        <v>10000000</v>
      </c>
      <c r="D18" s="8">
        <v>0</v>
      </c>
    </row>
    <row r="19" spans="1:4" ht="31.5" x14ac:dyDescent="0.25">
      <c r="A19" s="7" t="s">
        <v>60</v>
      </c>
      <c r="B19" s="8">
        <v>0</v>
      </c>
      <c r="C19" s="8">
        <v>25000000</v>
      </c>
      <c r="D19" s="8">
        <v>24750000</v>
      </c>
    </row>
    <row r="20" spans="1:4" ht="31.5" x14ac:dyDescent="0.25">
      <c r="A20" s="7" t="s">
        <v>61</v>
      </c>
      <c r="B20" s="8">
        <v>0</v>
      </c>
      <c r="C20" s="8">
        <v>24651000</v>
      </c>
      <c r="D20" s="8">
        <v>0</v>
      </c>
    </row>
    <row r="21" spans="1:4" ht="31.5" x14ac:dyDescent="0.25">
      <c r="A21" s="7" t="s">
        <v>63</v>
      </c>
      <c r="B21" s="8">
        <v>0</v>
      </c>
      <c r="C21" s="8">
        <v>18810000</v>
      </c>
      <c r="D21" s="8">
        <v>11880000</v>
      </c>
    </row>
    <row r="22" spans="1:4" ht="15.75" x14ac:dyDescent="0.25">
      <c r="A22" s="7" t="s">
        <v>18</v>
      </c>
      <c r="B22" s="8">
        <v>8418562.0199999996</v>
      </c>
      <c r="C22" s="8">
        <v>8415000</v>
      </c>
      <c r="D22" s="8">
        <v>0</v>
      </c>
    </row>
    <row r="23" spans="1:4" ht="15.75" x14ac:dyDescent="0.25">
      <c r="A23" s="7" t="s">
        <v>69</v>
      </c>
      <c r="B23" s="8">
        <v>0</v>
      </c>
      <c r="C23" s="8">
        <v>25393500</v>
      </c>
      <c r="D23" s="8">
        <v>18810000</v>
      </c>
    </row>
    <row r="24" spans="1:4" ht="31.5" x14ac:dyDescent="0.25">
      <c r="A24" s="7" t="s">
        <v>70</v>
      </c>
      <c r="B24" s="8">
        <v>7654879.7800000003</v>
      </c>
      <c r="C24" s="8">
        <v>0</v>
      </c>
      <c r="D24" s="8">
        <v>0</v>
      </c>
    </row>
    <row r="25" spans="1:4" ht="31.5" x14ac:dyDescent="0.25">
      <c r="A25" s="7" t="s">
        <v>73</v>
      </c>
      <c r="B25" s="8">
        <v>37199807.399999999</v>
      </c>
      <c r="C25" s="8">
        <v>1735161.29</v>
      </c>
      <c r="D25" s="8">
        <v>0</v>
      </c>
    </row>
    <row r="26" spans="1:4" ht="15.75" x14ac:dyDescent="0.25">
      <c r="A26" s="7" t="s">
        <v>74</v>
      </c>
      <c r="B26" s="8">
        <v>19888954.739999998</v>
      </c>
      <c r="C26" s="8">
        <v>13612500</v>
      </c>
      <c r="D26" s="8">
        <v>6900300</v>
      </c>
    </row>
    <row r="27" spans="1:4" ht="31.5" x14ac:dyDescent="0.25">
      <c r="A27" s="7" t="s">
        <v>75</v>
      </c>
      <c r="B27" s="8">
        <v>0</v>
      </c>
      <c r="C27" s="8">
        <v>10543500</v>
      </c>
      <c r="D27" s="8">
        <v>11880000</v>
      </c>
    </row>
    <row r="28" spans="1:4" ht="15.75" x14ac:dyDescent="0.25">
      <c r="A28" s="7" t="s">
        <v>76</v>
      </c>
      <c r="B28" s="8">
        <v>16707252.619999999</v>
      </c>
      <c r="C28" s="8">
        <v>13266000</v>
      </c>
      <c r="D28" s="8">
        <v>13266000</v>
      </c>
    </row>
    <row r="29" spans="1:4" ht="31.5" x14ac:dyDescent="0.25">
      <c r="A29" s="7" t="s">
        <v>77</v>
      </c>
      <c r="B29" s="8">
        <v>17795315.739999998</v>
      </c>
      <c r="C29" s="8">
        <v>21257653.949999999</v>
      </c>
      <c r="D29" s="8">
        <v>0</v>
      </c>
    </row>
    <row r="30" spans="1:4" ht="15.75" x14ac:dyDescent="0.25">
      <c r="A30" s="7" t="s">
        <v>80</v>
      </c>
      <c r="B30" s="8">
        <v>6946863.8399999999</v>
      </c>
      <c r="C30" s="8">
        <v>16434000</v>
      </c>
      <c r="D30" s="8">
        <v>11088000</v>
      </c>
    </row>
    <row r="31" spans="1:4" ht="15.75" x14ac:dyDescent="0.25">
      <c r="A31" s="7" t="s">
        <v>83</v>
      </c>
      <c r="B31" s="8">
        <v>0</v>
      </c>
      <c r="C31" s="8">
        <v>0</v>
      </c>
      <c r="D31" s="8">
        <v>7425000</v>
      </c>
    </row>
    <row r="32" spans="1:4" ht="31.5" x14ac:dyDescent="0.25">
      <c r="A32" s="7" t="s">
        <v>84</v>
      </c>
      <c r="B32" s="8">
        <v>0</v>
      </c>
      <c r="C32" s="8">
        <v>26851116.600000001</v>
      </c>
      <c r="D32" s="8">
        <v>0</v>
      </c>
    </row>
    <row r="33" spans="1:4" ht="15.75" x14ac:dyDescent="0.25">
      <c r="A33" s="7" t="s">
        <v>85</v>
      </c>
      <c r="B33" s="8">
        <v>0</v>
      </c>
      <c r="C33" s="8">
        <v>9504000</v>
      </c>
      <c r="D33" s="8">
        <v>9504000</v>
      </c>
    </row>
    <row r="34" spans="1:4" ht="15.75" x14ac:dyDescent="0.25">
      <c r="A34" s="7" t="s">
        <v>87</v>
      </c>
      <c r="B34" s="8">
        <v>4714816.59</v>
      </c>
      <c r="C34" s="8">
        <v>1980000</v>
      </c>
      <c r="D34" s="8">
        <v>2277000</v>
      </c>
    </row>
    <row r="35" spans="1:4" ht="15.75" x14ac:dyDescent="0.25">
      <c r="A35" s="7" t="s">
        <v>93</v>
      </c>
      <c r="B35" s="8">
        <v>6884430.2999999998</v>
      </c>
      <c r="C35" s="8">
        <v>0</v>
      </c>
      <c r="D35" s="8">
        <v>0</v>
      </c>
    </row>
    <row r="36" spans="1:4" ht="31.5" x14ac:dyDescent="0.25">
      <c r="A36" s="7" t="s">
        <v>94</v>
      </c>
      <c r="B36" s="8">
        <v>0</v>
      </c>
      <c r="C36" s="8">
        <v>7425000</v>
      </c>
      <c r="D36" s="8">
        <v>0</v>
      </c>
    </row>
    <row r="37" spans="1:4" ht="15.75" x14ac:dyDescent="0.25">
      <c r="A37" s="7" t="s">
        <v>97</v>
      </c>
      <c r="B37" s="8">
        <v>7444138.8300000001</v>
      </c>
      <c r="C37" s="8">
        <v>31250407.170000002</v>
      </c>
      <c r="D37" s="8">
        <v>29403000</v>
      </c>
    </row>
    <row r="38" spans="1:4" ht="31.5" x14ac:dyDescent="0.25">
      <c r="A38" s="7" t="s">
        <v>98</v>
      </c>
      <c r="B38" s="8">
        <v>0</v>
      </c>
      <c r="C38" s="8">
        <v>0</v>
      </c>
      <c r="D38" s="8">
        <v>7128000</v>
      </c>
    </row>
    <row r="39" spans="1:4" ht="15.75" x14ac:dyDescent="0.25">
      <c r="A39" s="7" t="s">
        <v>99</v>
      </c>
      <c r="B39" s="8">
        <v>12303354.689999999</v>
      </c>
      <c r="C39" s="8">
        <v>0</v>
      </c>
      <c r="D39" s="8">
        <v>6138000</v>
      </c>
    </row>
    <row r="40" spans="1:4" ht="31.5" x14ac:dyDescent="0.25">
      <c r="A40" s="7" t="s">
        <v>100</v>
      </c>
      <c r="B40" s="8">
        <v>0</v>
      </c>
      <c r="C40" s="8">
        <v>8217000</v>
      </c>
      <c r="D40" s="8">
        <v>0</v>
      </c>
    </row>
    <row r="41" spans="1:4" ht="15.75" x14ac:dyDescent="0.25">
      <c r="A41" s="7" t="s">
        <v>101</v>
      </c>
      <c r="B41" s="8">
        <v>2349537.7999999998</v>
      </c>
      <c r="C41" s="8">
        <v>6534000</v>
      </c>
      <c r="D41" s="8">
        <v>0</v>
      </c>
    </row>
    <row r="42" spans="1:4" ht="31.5" x14ac:dyDescent="0.25">
      <c r="A42" s="7" t="s">
        <v>102</v>
      </c>
      <c r="B42" s="8">
        <v>0</v>
      </c>
      <c r="C42" s="8">
        <v>5742000</v>
      </c>
      <c r="D42" s="8">
        <v>0</v>
      </c>
    </row>
    <row r="43" spans="1:4" ht="15.75" x14ac:dyDescent="0.25">
      <c r="A43" s="7" t="s">
        <v>105</v>
      </c>
      <c r="B43" s="8">
        <v>30305389.93</v>
      </c>
      <c r="C43" s="8">
        <v>0</v>
      </c>
      <c r="D43" s="8">
        <v>7326000</v>
      </c>
    </row>
    <row r="44" spans="1:4" ht="15.75" x14ac:dyDescent="0.25">
      <c r="A44" s="7" t="s">
        <v>106</v>
      </c>
      <c r="B44" s="8">
        <v>0</v>
      </c>
      <c r="C44" s="8">
        <v>4672800</v>
      </c>
      <c r="D44" s="8">
        <v>11206800</v>
      </c>
    </row>
    <row r="45" spans="1:4" ht="31.5" x14ac:dyDescent="0.25">
      <c r="A45" s="7" t="s">
        <v>108</v>
      </c>
      <c r="B45" s="8">
        <v>2548156.13</v>
      </c>
      <c r="C45" s="8">
        <v>0</v>
      </c>
      <c r="D45" s="8">
        <v>0</v>
      </c>
    </row>
    <row r="46" spans="1:4" ht="15.75" x14ac:dyDescent="0.25">
      <c r="A46" s="7" t="s">
        <v>109</v>
      </c>
      <c r="B46" s="8">
        <v>1205486.18</v>
      </c>
      <c r="C46" s="8">
        <v>0</v>
      </c>
      <c r="D46" s="8">
        <v>0</v>
      </c>
    </row>
    <row r="47" spans="1:4" ht="31.5" x14ac:dyDescent="0.25">
      <c r="A47" s="7" t="s">
        <v>110</v>
      </c>
      <c r="B47" s="8">
        <v>0</v>
      </c>
      <c r="C47" s="8">
        <v>0</v>
      </c>
      <c r="D47" s="8">
        <v>9900000</v>
      </c>
    </row>
    <row r="48" spans="1:4" ht="15.75" x14ac:dyDescent="0.25">
      <c r="A48" s="7" t="s">
        <v>113</v>
      </c>
      <c r="B48" s="8">
        <v>0</v>
      </c>
      <c r="C48" s="8">
        <v>0</v>
      </c>
      <c r="D48" s="8">
        <v>12226500</v>
      </c>
    </row>
    <row r="49" spans="1:4" ht="15.75" x14ac:dyDescent="0.25">
      <c r="A49" s="7" t="s">
        <v>117</v>
      </c>
      <c r="B49" s="8">
        <v>10090198.609999999</v>
      </c>
      <c r="C49" s="8">
        <v>38412000</v>
      </c>
      <c r="D49" s="8">
        <v>19800000</v>
      </c>
    </row>
    <row r="50" spans="1:4" ht="31.5" x14ac:dyDescent="0.25">
      <c r="A50" s="7" t="s">
        <v>118</v>
      </c>
      <c r="B50" s="8">
        <v>0</v>
      </c>
      <c r="C50" s="8">
        <v>0</v>
      </c>
      <c r="D50" s="8">
        <v>16335000</v>
      </c>
    </row>
    <row r="51" spans="1:4" ht="15.75" x14ac:dyDescent="0.25">
      <c r="A51" s="10" t="s">
        <v>124</v>
      </c>
      <c r="B51" s="11">
        <f>SUM(B6:B50)</f>
        <v>359435253</v>
      </c>
      <c r="C51" s="11">
        <f>SUM(C6:C50)</f>
        <v>486008181.82000005</v>
      </c>
      <c r="D51" s="11">
        <f>SUM(D6:D50)</f>
        <v>497181515.14999998</v>
      </c>
    </row>
    <row r="54" spans="1:4" x14ac:dyDescent="0.25">
      <c r="B54" s="23"/>
      <c r="C54" s="23"/>
      <c r="D54" s="23"/>
    </row>
  </sheetData>
  <mergeCells count="3">
    <mergeCell ref="A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22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167</v>
      </c>
    </row>
    <row r="3" spans="1:4" ht="73.900000000000006" customHeight="1" x14ac:dyDescent="0.25">
      <c r="A3" s="100" t="s">
        <v>225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82778439</v>
      </c>
      <c r="C6" s="8">
        <v>74151645</v>
      </c>
      <c r="D6" s="8">
        <v>77149805</v>
      </c>
    </row>
    <row r="7" spans="1:4" ht="15.75" x14ac:dyDescent="0.25">
      <c r="A7" s="7" t="s">
        <v>7</v>
      </c>
      <c r="B7" s="8">
        <v>4911767</v>
      </c>
      <c r="C7" s="8">
        <v>0</v>
      </c>
      <c r="D7" s="8">
        <v>0</v>
      </c>
    </row>
    <row r="8" spans="1:4" ht="15.75" x14ac:dyDescent="0.25">
      <c r="A8" s="7" t="s">
        <v>8</v>
      </c>
      <c r="B8" s="8">
        <v>5875698</v>
      </c>
      <c r="C8" s="8">
        <v>0</v>
      </c>
      <c r="D8" s="8">
        <v>4780479</v>
      </c>
    </row>
    <row r="9" spans="1:4" ht="15.75" x14ac:dyDescent="0.25">
      <c r="A9" s="7" t="s">
        <v>10</v>
      </c>
      <c r="B9" s="8">
        <v>4911766</v>
      </c>
      <c r="C9" s="8">
        <v>0</v>
      </c>
      <c r="D9" s="8">
        <v>0</v>
      </c>
    </row>
    <row r="10" spans="1:4" ht="15.75" x14ac:dyDescent="0.25">
      <c r="A10" s="7" t="s">
        <v>13</v>
      </c>
      <c r="B10" s="8">
        <v>0</v>
      </c>
      <c r="C10" s="8">
        <v>0</v>
      </c>
      <c r="D10" s="8">
        <v>7425000</v>
      </c>
    </row>
    <row r="11" spans="1:4" ht="15.75" x14ac:dyDescent="0.25">
      <c r="A11" s="7" t="s">
        <v>16</v>
      </c>
      <c r="B11" s="8">
        <v>4911766</v>
      </c>
      <c r="C11" s="8">
        <v>0</v>
      </c>
      <c r="D11" s="8">
        <v>0</v>
      </c>
    </row>
    <row r="12" spans="1:4" ht="15.75" x14ac:dyDescent="0.25">
      <c r="A12" s="7" t="s">
        <v>19</v>
      </c>
      <c r="B12" s="8">
        <v>0</v>
      </c>
      <c r="C12" s="8">
        <v>0</v>
      </c>
      <c r="D12" s="8">
        <v>2449532</v>
      </c>
    </row>
    <row r="13" spans="1:4" ht="15.75" x14ac:dyDescent="0.25">
      <c r="A13" s="7" t="s">
        <v>22</v>
      </c>
      <c r="B13" s="8">
        <v>0</v>
      </c>
      <c r="C13" s="8">
        <v>0</v>
      </c>
      <c r="D13" s="8">
        <v>3957526</v>
      </c>
    </row>
    <row r="14" spans="1:4" ht="15.75" x14ac:dyDescent="0.25">
      <c r="A14" s="7" t="s">
        <v>32</v>
      </c>
      <c r="B14" s="8">
        <v>0</v>
      </c>
      <c r="C14" s="8">
        <v>0</v>
      </c>
      <c r="D14" s="8">
        <v>4950000</v>
      </c>
    </row>
    <row r="15" spans="1:4" ht="15.75" x14ac:dyDescent="0.25">
      <c r="A15" s="7" t="s">
        <v>34</v>
      </c>
      <c r="B15" s="8">
        <v>0</v>
      </c>
      <c r="C15" s="8">
        <v>14961760</v>
      </c>
      <c r="D15" s="8">
        <v>0</v>
      </c>
    </row>
    <row r="16" spans="1:4" ht="15.75" x14ac:dyDescent="0.25">
      <c r="A16" s="7" t="s">
        <v>35</v>
      </c>
      <c r="B16" s="8">
        <v>0</v>
      </c>
      <c r="C16" s="8">
        <v>0</v>
      </c>
      <c r="D16" s="8">
        <v>4780479</v>
      </c>
    </row>
    <row r="17" spans="1:4" ht="15.75" x14ac:dyDescent="0.25">
      <c r="A17" s="7" t="s">
        <v>36</v>
      </c>
      <c r="B17" s="8">
        <v>3710457</v>
      </c>
      <c r="C17" s="8">
        <v>0</v>
      </c>
      <c r="D17" s="8">
        <v>4780478</v>
      </c>
    </row>
    <row r="18" spans="1:4" ht="15.75" x14ac:dyDescent="0.25">
      <c r="A18" s="10" t="s">
        <v>124</v>
      </c>
      <c r="B18" s="11">
        <f>SUM(B6:B17)</f>
        <v>107099893</v>
      </c>
      <c r="C18" s="11">
        <f>SUM(C6:C17)</f>
        <v>89113405</v>
      </c>
      <c r="D18" s="11">
        <f>SUM(D6:D17)</f>
        <v>110273299</v>
      </c>
    </row>
    <row r="22" spans="1:4" x14ac:dyDescent="0.25">
      <c r="B22" s="23"/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168</v>
      </c>
    </row>
    <row r="3" spans="1:4" ht="73.900000000000006" customHeight="1" x14ac:dyDescent="0.25">
      <c r="A3" s="100" t="s">
        <v>226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14</v>
      </c>
      <c r="B6" s="8">
        <v>500000</v>
      </c>
      <c r="C6" s="8">
        <v>0</v>
      </c>
      <c r="D6" s="8">
        <v>0</v>
      </c>
    </row>
    <row r="7" spans="1:4" ht="15.75" x14ac:dyDescent="0.25">
      <c r="A7" s="7" t="s">
        <v>17</v>
      </c>
      <c r="B7" s="8">
        <v>1000000</v>
      </c>
      <c r="C7" s="8">
        <v>0</v>
      </c>
      <c r="D7" s="8">
        <v>0</v>
      </c>
    </row>
    <row r="8" spans="1:4" ht="15.75" x14ac:dyDescent="0.25">
      <c r="A8" s="7" t="s">
        <v>21</v>
      </c>
      <c r="B8" s="8">
        <v>1500000</v>
      </c>
      <c r="C8" s="8">
        <v>0</v>
      </c>
      <c r="D8" s="8">
        <v>0</v>
      </c>
    </row>
    <row r="9" spans="1:4" ht="15.75" x14ac:dyDescent="0.25">
      <c r="A9" s="7" t="s">
        <v>25</v>
      </c>
      <c r="B9" s="8">
        <v>2700000</v>
      </c>
      <c r="C9" s="8">
        <v>0</v>
      </c>
      <c r="D9" s="8">
        <v>0</v>
      </c>
    </row>
    <row r="10" spans="1:4" ht="15.75" x14ac:dyDescent="0.25">
      <c r="A10" s="7" t="s">
        <v>27</v>
      </c>
      <c r="B10" s="8">
        <v>2000000</v>
      </c>
      <c r="C10" s="8">
        <v>0</v>
      </c>
      <c r="D10" s="8">
        <v>0</v>
      </c>
    </row>
    <row r="11" spans="1:4" ht="15.75" x14ac:dyDescent="0.25">
      <c r="A11" s="10" t="s">
        <v>124</v>
      </c>
      <c r="B11" s="11">
        <f>SUM(B6:B10)</f>
        <v>7700000</v>
      </c>
      <c r="C11" s="11">
        <f>SUM(C6:C10)</f>
        <v>0</v>
      </c>
      <c r="D11" s="11">
        <f>SUM(D6:D10)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4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169</v>
      </c>
    </row>
    <row r="3" spans="1:4" ht="73.900000000000006" customHeight="1" x14ac:dyDescent="0.25">
      <c r="A3" s="100" t="s">
        <v>227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8</v>
      </c>
      <c r="B6" s="8">
        <v>750000</v>
      </c>
      <c r="C6" s="8">
        <v>0</v>
      </c>
      <c r="D6" s="8">
        <v>0</v>
      </c>
    </row>
    <row r="7" spans="1:4" ht="15.75" x14ac:dyDescent="0.25">
      <c r="A7" s="7" t="s">
        <v>9</v>
      </c>
      <c r="B7" s="8">
        <v>800000</v>
      </c>
      <c r="C7" s="8">
        <v>1000000</v>
      </c>
      <c r="D7" s="8">
        <v>0</v>
      </c>
    </row>
    <row r="8" spans="1:4" ht="15.75" x14ac:dyDescent="0.25">
      <c r="A8" s="7" t="s">
        <v>10</v>
      </c>
      <c r="B8" s="8">
        <v>0</v>
      </c>
      <c r="C8" s="8">
        <v>1767074</v>
      </c>
      <c r="D8" s="8">
        <v>744681</v>
      </c>
    </row>
    <row r="9" spans="1:4" ht="15.75" x14ac:dyDescent="0.25">
      <c r="A9" s="7" t="s">
        <v>11</v>
      </c>
      <c r="B9" s="8">
        <v>0</v>
      </c>
      <c r="C9" s="8">
        <v>500000</v>
      </c>
      <c r="D9" s="8">
        <v>851064</v>
      </c>
    </row>
    <row r="10" spans="1:4" ht="15.75" x14ac:dyDescent="0.25">
      <c r="A10" s="7" t="s">
        <v>12</v>
      </c>
      <c r="B10" s="8">
        <v>2300000</v>
      </c>
      <c r="C10" s="8">
        <v>0</v>
      </c>
      <c r="D10" s="8">
        <v>0</v>
      </c>
    </row>
    <row r="11" spans="1:4" ht="15.75" x14ac:dyDescent="0.25">
      <c r="A11" s="7" t="s">
        <v>13</v>
      </c>
      <c r="B11" s="8">
        <v>0</v>
      </c>
      <c r="C11" s="8">
        <v>1500000</v>
      </c>
      <c r="D11" s="8">
        <v>851064</v>
      </c>
    </row>
    <row r="12" spans="1:4" ht="15.75" x14ac:dyDescent="0.25">
      <c r="A12" s="7" t="s">
        <v>14</v>
      </c>
      <c r="B12" s="9">
        <v>0</v>
      </c>
      <c r="C12" s="8">
        <v>0</v>
      </c>
      <c r="D12" s="8">
        <v>1808511</v>
      </c>
    </row>
    <row r="13" spans="1:4" ht="15.75" x14ac:dyDescent="0.25">
      <c r="A13" s="7" t="s">
        <v>15</v>
      </c>
      <c r="B13" s="8">
        <v>900000</v>
      </c>
      <c r="C13" s="8">
        <v>1311810</v>
      </c>
      <c r="D13" s="8">
        <v>983191</v>
      </c>
    </row>
    <row r="14" spans="1:4" ht="15.75" x14ac:dyDescent="0.25">
      <c r="A14" s="7" t="s">
        <v>16</v>
      </c>
      <c r="B14" s="8">
        <v>1900000</v>
      </c>
      <c r="C14" s="8">
        <v>0</v>
      </c>
      <c r="D14" s="8">
        <v>0</v>
      </c>
    </row>
    <row r="15" spans="1:4" ht="15.75" x14ac:dyDescent="0.25">
      <c r="A15" s="7" t="s">
        <v>17</v>
      </c>
      <c r="B15" s="8">
        <v>500000</v>
      </c>
      <c r="C15" s="8">
        <v>1563830</v>
      </c>
      <c r="D15" s="8">
        <v>851064</v>
      </c>
    </row>
    <row r="16" spans="1:4" ht="15.75" x14ac:dyDescent="0.25">
      <c r="A16" s="7" t="s">
        <v>18</v>
      </c>
      <c r="B16" s="8">
        <v>2500000</v>
      </c>
      <c r="C16" s="8">
        <v>531914</v>
      </c>
      <c r="D16" s="8">
        <v>0</v>
      </c>
    </row>
    <row r="17" spans="1:4" ht="15.75" x14ac:dyDescent="0.25">
      <c r="A17" s="7" t="s">
        <v>19</v>
      </c>
      <c r="B17" s="8">
        <v>0</v>
      </c>
      <c r="C17" s="8">
        <v>1000000</v>
      </c>
      <c r="D17" s="8">
        <v>0</v>
      </c>
    </row>
    <row r="18" spans="1:4" ht="15.75" x14ac:dyDescent="0.25">
      <c r="A18" s="7" t="s">
        <v>20</v>
      </c>
      <c r="B18" s="8">
        <v>851064</v>
      </c>
      <c r="C18" s="8">
        <v>1500000</v>
      </c>
      <c r="D18" s="8">
        <v>0</v>
      </c>
    </row>
    <row r="19" spans="1:4" ht="15.75" x14ac:dyDescent="0.25">
      <c r="A19" s="7" t="s">
        <v>21</v>
      </c>
      <c r="B19" s="8">
        <v>1300000</v>
      </c>
      <c r="C19" s="8">
        <v>0</v>
      </c>
      <c r="D19" s="8">
        <v>2659574</v>
      </c>
    </row>
    <row r="20" spans="1:4" ht="15.75" x14ac:dyDescent="0.25">
      <c r="A20" s="7" t="s">
        <v>22</v>
      </c>
      <c r="B20" s="8">
        <v>1000000</v>
      </c>
      <c r="C20" s="8">
        <v>0</v>
      </c>
      <c r="D20" s="8">
        <v>0</v>
      </c>
    </row>
    <row r="21" spans="1:4" ht="15.75" x14ac:dyDescent="0.25">
      <c r="A21" s="7" t="s">
        <v>24</v>
      </c>
      <c r="B21" s="8">
        <v>0</v>
      </c>
      <c r="C21" s="8">
        <v>1000000</v>
      </c>
      <c r="D21" s="8">
        <v>1000000</v>
      </c>
    </row>
    <row r="22" spans="1:4" ht="15.75" x14ac:dyDescent="0.25">
      <c r="A22" s="7" t="s">
        <v>25</v>
      </c>
      <c r="B22" s="8">
        <v>2500000</v>
      </c>
      <c r="C22" s="8">
        <v>0</v>
      </c>
      <c r="D22" s="8">
        <v>0</v>
      </c>
    </row>
    <row r="23" spans="1:4" ht="15.75" x14ac:dyDescent="0.25">
      <c r="A23" s="7" t="s">
        <v>26</v>
      </c>
      <c r="B23" s="8">
        <v>1000000</v>
      </c>
      <c r="C23" s="8">
        <v>2425531</v>
      </c>
      <c r="D23" s="8">
        <v>0</v>
      </c>
    </row>
    <row r="24" spans="1:4" ht="15.75" x14ac:dyDescent="0.25">
      <c r="A24" s="7" t="s">
        <v>27</v>
      </c>
      <c r="B24" s="8">
        <v>0</v>
      </c>
      <c r="C24" s="8">
        <v>0</v>
      </c>
      <c r="D24" s="8">
        <v>3776596</v>
      </c>
    </row>
    <row r="25" spans="1:4" ht="15.75" x14ac:dyDescent="0.25">
      <c r="A25" s="7" t="s">
        <v>28</v>
      </c>
      <c r="B25" s="18">
        <v>2948936</v>
      </c>
      <c r="C25" s="8">
        <v>2298990</v>
      </c>
      <c r="D25" s="8">
        <v>1276595</v>
      </c>
    </row>
    <row r="26" spans="1:4" ht="15.75" x14ac:dyDescent="0.25">
      <c r="A26" s="7" t="s">
        <v>29</v>
      </c>
      <c r="B26" s="8">
        <v>0</v>
      </c>
      <c r="C26" s="8">
        <v>0</v>
      </c>
      <c r="D26" s="8">
        <v>1000000</v>
      </c>
    </row>
    <row r="27" spans="1:4" ht="15.75" x14ac:dyDescent="0.25">
      <c r="A27" s="7" t="s">
        <v>30</v>
      </c>
      <c r="B27" s="8">
        <v>0</v>
      </c>
      <c r="C27" s="8">
        <v>0</v>
      </c>
      <c r="D27" s="8">
        <v>1300000</v>
      </c>
    </row>
    <row r="28" spans="1:4" ht="15.75" x14ac:dyDescent="0.25">
      <c r="A28" s="7" t="s">
        <v>31</v>
      </c>
      <c r="B28" s="8">
        <v>1521630</v>
      </c>
      <c r="C28" s="8">
        <v>0</v>
      </c>
      <c r="D28" s="8">
        <v>531914</v>
      </c>
    </row>
    <row r="29" spans="1:4" ht="15.75" x14ac:dyDescent="0.25">
      <c r="A29" s="7" t="s">
        <v>32</v>
      </c>
      <c r="B29" s="8">
        <v>1050000</v>
      </c>
      <c r="C29" s="8">
        <v>1235160</v>
      </c>
      <c r="D29" s="8">
        <v>1200000</v>
      </c>
    </row>
    <row r="30" spans="1:4" ht="15.75" x14ac:dyDescent="0.25">
      <c r="A30" s="7" t="s">
        <v>33</v>
      </c>
      <c r="B30" s="8">
        <v>0</v>
      </c>
      <c r="C30" s="8">
        <v>744680</v>
      </c>
      <c r="D30" s="8">
        <v>0</v>
      </c>
    </row>
    <row r="31" spans="1:4" ht="15.75" x14ac:dyDescent="0.25">
      <c r="A31" s="7" t="s">
        <v>34</v>
      </c>
      <c r="B31" s="8">
        <v>1398914</v>
      </c>
      <c r="C31" s="8">
        <v>2031915</v>
      </c>
      <c r="D31" s="8">
        <v>500000</v>
      </c>
    </row>
    <row r="32" spans="1:4" ht="15.75" x14ac:dyDescent="0.25">
      <c r="A32" s="7" t="s">
        <v>35</v>
      </c>
      <c r="B32" s="8">
        <v>1000000</v>
      </c>
      <c r="C32" s="8">
        <v>531915</v>
      </c>
      <c r="D32" s="8">
        <v>2500000</v>
      </c>
    </row>
    <row r="33" spans="1:4" ht="15.75" x14ac:dyDescent="0.25">
      <c r="A33" s="7" t="s">
        <v>36</v>
      </c>
      <c r="B33" s="8">
        <v>2000000</v>
      </c>
      <c r="C33" s="8">
        <v>2703245</v>
      </c>
      <c r="D33" s="8">
        <v>1811810</v>
      </c>
    </row>
    <row r="34" spans="1:4" ht="15.75" x14ac:dyDescent="0.25">
      <c r="A34" s="10" t="s">
        <v>124</v>
      </c>
      <c r="B34" s="11">
        <f>SUM(B6:B33)</f>
        <v>26220544</v>
      </c>
      <c r="C34" s="11">
        <f>SUM(C6:C33)</f>
        <v>23646064</v>
      </c>
      <c r="D34" s="11">
        <f>SUM(D6:D33)</f>
        <v>23646064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80" customWidth="1"/>
    <col min="2" max="4" width="22" style="80" customWidth="1"/>
    <col min="5" max="16384" width="9.140625" style="80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79" t="s">
        <v>170</v>
      </c>
    </row>
    <row r="3" spans="1:4" ht="73.900000000000006" customHeight="1" x14ac:dyDescent="0.25">
      <c r="A3" s="100" t="s">
        <v>228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31.5" x14ac:dyDescent="0.25">
      <c r="A6" s="7" t="s">
        <v>154</v>
      </c>
      <c r="B6" s="8">
        <v>7000000</v>
      </c>
      <c r="C6" s="8">
        <v>0</v>
      </c>
      <c r="D6" s="8">
        <v>0</v>
      </c>
    </row>
    <row r="7" spans="1:4" ht="15.75" x14ac:dyDescent="0.25">
      <c r="A7" s="10" t="s">
        <v>124</v>
      </c>
      <c r="B7" s="11">
        <f>SUM(B6:B6)</f>
        <v>7000000</v>
      </c>
      <c r="C7" s="11">
        <f>SUM(C6:C6)</f>
        <v>0</v>
      </c>
      <c r="D7" s="11">
        <f>SUM(D6:D6)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171</v>
      </c>
    </row>
    <row r="3" spans="1:4" ht="73.900000000000006" customHeight="1" x14ac:dyDescent="0.25">
      <c r="A3" s="100" t="s">
        <v>128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11</v>
      </c>
      <c r="B6" s="8">
        <v>0</v>
      </c>
      <c r="C6" s="8">
        <v>0</v>
      </c>
      <c r="D6" s="8">
        <v>4968883</v>
      </c>
    </row>
    <row r="7" spans="1:4" ht="15.75" x14ac:dyDescent="0.25">
      <c r="A7" s="7" t="s">
        <v>12</v>
      </c>
      <c r="B7" s="8">
        <v>0</v>
      </c>
      <c r="C7" s="8">
        <v>11859469</v>
      </c>
      <c r="D7" s="8">
        <v>0</v>
      </c>
    </row>
    <row r="8" spans="1:4" ht="15.75" x14ac:dyDescent="0.25">
      <c r="A8" s="7" t="s">
        <v>13</v>
      </c>
      <c r="B8" s="8">
        <v>3655315</v>
      </c>
      <c r="C8" s="8">
        <v>0</v>
      </c>
      <c r="D8" s="8">
        <v>0</v>
      </c>
    </row>
    <row r="9" spans="1:4" ht="15.75" x14ac:dyDescent="0.25">
      <c r="A9" s="7" t="s">
        <v>16</v>
      </c>
      <c r="B9" s="8">
        <v>2063402</v>
      </c>
      <c r="C9" s="8">
        <v>4984751</v>
      </c>
      <c r="D9" s="8">
        <v>0</v>
      </c>
    </row>
    <row r="10" spans="1:4" ht="15.75" x14ac:dyDescent="0.25">
      <c r="A10" s="7" t="s">
        <v>18</v>
      </c>
      <c r="B10" s="8">
        <v>0</v>
      </c>
      <c r="C10" s="8">
        <v>4984752</v>
      </c>
      <c r="D10" s="8">
        <v>0</v>
      </c>
    </row>
    <row r="11" spans="1:4" ht="15.75" x14ac:dyDescent="0.25">
      <c r="A11" s="7" t="s">
        <v>22</v>
      </c>
      <c r="B11" s="8">
        <v>3378805</v>
      </c>
      <c r="C11" s="8">
        <v>0</v>
      </c>
      <c r="D11" s="8">
        <v>0</v>
      </c>
    </row>
    <row r="12" spans="1:4" ht="15.75" x14ac:dyDescent="0.25">
      <c r="A12" s="7" t="s">
        <v>26</v>
      </c>
      <c r="B12" s="8">
        <v>3106543</v>
      </c>
      <c r="C12" s="8">
        <v>0</v>
      </c>
      <c r="D12" s="8">
        <v>0</v>
      </c>
    </row>
    <row r="13" spans="1:4" ht="15.75" x14ac:dyDescent="0.25">
      <c r="A13" s="7" t="s">
        <v>28</v>
      </c>
      <c r="B13" s="8">
        <v>0</v>
      </c>
      <c r="C13" s="8">
        <v>0</v>
      </c>
      <c r="D13" s="8">
        <v>4968883</v>
      </c>
    </row>
    <row r="14" spans="1:4" ht="15.75" x14ac:dyDescent="0.25">
      <c r="A14" s="7" t="s">
        <v>32</v>
      </c>
      <c r="B14" s="8">
        <v>0</v>
      </c>
      <c r="C14" s="8">
        <v>4984753</v>
      </c>
      <c r="D14" s="8">
        <v>0</v>
      </c>
    </row>
    <row r="15" spans="1:4" ht="15.75" x14ac:dyDescent="0.25">
      <c r="A15" s="7" t="s">
        <v>35</v>
      </c>
      <c r="B15" s="8">
        <v>7450935</v>
      </c>
      <c r="C15" s="8">
        <v>0</v>
      </c>
      <c r="D15" s="8">
        <v>0</v>
      </c>
    </row>
    <row r="16" spans="1:4" ht="15.75" x14ac:dyDescent="0.25">
      <c r="A16" s="10" t="s">
        <v>124</v>
      </c>
      <c r="B16" s="11">
        <f>SUM(B6:B15)</f>
        <v>19655000</v>
      </c>
      <c r="C16" s="11">
        <f>SUM(C6:C15)</f>
        <v>26813725</v>
      </c>
      <c r="D16" s="11">
        <f>SUM(D6:D15)</f>
        <v>9937766</v>
      </c>
    </row>
    <row r="18" spans="2:4" x14ac:dyDescent="0.25">
      <c r="B18" s="23"/>
      <c r="C18" s="23"/>
      <c r="D18" s="23"/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172</v>
      </c>
    </row>
    <row r="3" spans="1:4" ht="73.900000000000006" customHeight="1" x14ac:dyDescent="0.25">
      <c r="A3" s="100" t="s">
        <v>136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3640000</v>
      </c>
      <c r="C6" s="8">
        <v>3640000</v>
      </c>
      <c r="D6" s="8">
        <v>3640000</v>
      </c>
    </row>
    <row r="7" spans="1:4" ht="15.75" x14ac:dyDescent="0.25">
      <c r="A7" s="7" t="s">
        <v>7</v>
      </c>
      <c r="B7" s="8">
        <v>672000</v>
      </c>
      <c r="C7" s="8">
        <v>672000</v>
      </c>
      <c r="D7" s="8">
        <v>672000</v>
      </c>
    </row>
    <row r="8" spans="1:4" ht="15.75" x14ac:dyDescent="0.25">
      <c r="A8" s="7" t="s">
        <v>8</v>
      </c>
      <c r="B8" s="8">
        <v>448000</v>
      </c>
      <c r="C8" s="8">
        <v>448000</v>
      </c>
      <c r="D8" s="8">
        <v>448000</v>
      </c>
    </row>
    <row r="9" spans="1:4" ht="15.75" x14ac:dyDescent="0.25">
      <c r="A9" s="7" t="s">
        <v>9</v>
      </c>
      <c r="B9" s="8">
        <v>112000</v>
      </c>
      <c r="C9" s="8">
        <v>112000</v>
      </c>
      <c r="D9" s="8">
        <v>112000</v>
      </c>
    </row>
    <row r="10" spans="1:4" ht="15.75" x14ac:dyDescent="0.25">
      <c r="A10" s="7" t="s">
        <v>10</v>
      </c>
      <c r="B10" s="8">
        <v>56000</v>
      </c>
      <c r="C10" s="8">
        <v>56000</v>
      </c>
      <c r="D10" s="8">
        <v>56000</v>
      </c>
    </row>
    <row r="11" spans="1:4" ht="15.75" x14ac:dyDescent="0.25">
      <c r="A11" s="7" t="s">
        <v>11</v>
      </c>
      <c r="B11" s="8">
        <v>504000</v>
      </c>
      <c r="C11" s="8">
        <v>504000</v>
      </c>
      <c r="D11" s="8">
        <v>504000</v>
      </c>
    </row>
    <row r="12" spans="1:4" ht="15.75" x14ac:dyDescent="0.25">
      <c r="A12" s="7" t="s">
        <v>12</v>
      </c>
      <c r="B12" s="8">
        <v>560000</v>
      </c>
      <c r="C12" s="8">
        <v>560000</v>
      </c>
      <c r="D12" s="8">
        <v>560000</v>
      </c>
    </row>
    <row r="13" spans="1:4" ht="15.75" x14ac:dyDescent="0.25">
      <c r="A13" s="7" t="s">
        <v>13</v>
      </c>
      <c r="B13" s="8">
        <v>112000</v>
      </c>
      <c r="C13" s="8">
        <v>112000</v>
      </c>
      <c r="D13" s="8">
        <v>112000</v>
      </c>
    </row>
    <row r="14" spans="1:4" ht="15.75" x14ac:dyDescent="0.25">
      <c r="A14" s="7" t="s">
        <v>14</v>
      </c>
      <c r="B14" s="8">
        <v>280000</v>
      </c>
      <c r="C14" s="8">
        <v>280000</v>
      </c>
      <c r="D14" s="8">
        <v>280000</v>
      </c>
    </row>
    <row r="15" spans="1:4" ht="15.75" x14ac:dyDescent="0.25">
      <c r="A15" s="7" t="s">
        <v>15</v>
      </c>
      <c r="B15" s="8">
        <v>224000</v>
      </c>
      <c r="C15" s="8">
        <v>224000</v>
      </c>
      <c r="D15" s="8">
        <v>224000</v>
      </c>
    </row>
    <row r="16" spans="1:4" ht="15.75" x14ac:dyDescent="0.25">
      <c r="A16" s="7" t="s">
        <v>16</v>
      </c>
      <c r="B16" s="8">
        <v>448000</v>
      </c>
      <c r="C16" s="8">
        <v>448000</v>
      </c>
      <c r="D16" s="8">
        <v>448000</v>
      </c>
    </row>
    <row r="17" spans="1:4" ht="15.75" x14ac:dyDescent="0.25">
      <c r="A17" s="7" t="s">
        <v>17</v>
      </c>
      <c r="B17" s="8">
        <v>168000</v>
      </c>
      <c r="C17" s="8">
        <v>168000</v>
      </c>
      <c r="D17" s="8">
        <v>168000</v>
      </c>
    </row>
    <row r="18" spans="1:4" ht="15.75" x14ac:dyDescent="0.25">
      <c r="A18" s="7" t="s">
        <v>18</v>
      </c>
      <c r="B18" s="8">
        <v>392000</v>
      </c>
      <c r="C18" s="8">
        <v>392000</v>
      </c>
      <c r="D18" s="8">
        <v>392000</v>
      </c>
    </row>
    <row r="19" spans="1:4" ht="15.75" x14ac:dyDescent="0.25">
      <c r="A19" s="7" t="s">
        <v>19</v>
      </c>
      <c r="B19" s="8">
        <v>224000</v>
      </c>
      <c r="C19" s="8">
        <v>224000</v>
      </c>
      <c r="D19" s="8">
        <v>224000</v>
      </c>
    </row>
    <row r="20" spans="1:4" ht="15.75" x14ac:dyDescent="0.25">
      <c r="A20" s="7" t="s">
        <v>20</v>
      </c>
      <c r="B20" s="8">
        <v>280000</v>
      </c>
      <c r="C20" s="8">
        <v>280000</v>
      </c>
      <c r="D20" s="8">
        <v>280000</v>
      </c>
    </row>
    <row r="21" spans="1:4" ht="15.75" x14ac:dyDescent="0.25">
      <c r="A21" s="7" t="s">
        <v>21</v>
      </c>
      <c r="B21" s="8">
        <v>224000</v>
      </c>
      <c r="C21" s="8">
        <v>224000</v>
      </c>
      <c r="D21" s="8">
        <v>224000</v>
      </c>
    </row>
    <row r="22" spans="1:4" ht="15.75" x14ac:dyDescent="0.25">
      <c r="A22" s="7" t="s">
        <v>22</v>
      </c>
      <c r="B22" s="8">
        <v>672000</v>
      </c>
      <c r="C22" s="8">
        <v>672000</v>
      </c>
      <c r="D22" s="8">
        <v>672000</v>
      </c>
    </row>
    <row r="23" spans="1:4" ht="15.75" x14ac:dyDescent="0.25">
      <c r="A23" s="7" t="s">
        <v>23</v>
      </c>
      <c r="B23" s="8">
        <v>280000</v>
      </c>
      <c r="C23" s="8">
        <v>280000</v>
      </c>
      <c r="D23" s="8">
        <v>280000</v>
      </c>
    </row>
    <row r="24" spans="1:4" ht="15.75" x14ac:dyDescent="0.25">
      <c r="A24" s="7" t="s">
        <v>24</v>
      </c>
      <c r="B24" s="8">
        <v>56000</v>
      </c>
      <c r="C24" s="8">
        <v>56000</v>
      </c>
      <c r="D24" s="8">
        <v>56000</v>
      </c>
    </row>
    <row r="25" spans="1:4" ht="15.75" x14ac:dyDescent="0.25">
      <c r="A25" s="7" t="s">
        <v>25</v>
      </c>
      <c r="B25" s="8">
        <v>448000</v>
      </c>
      <c r="C25" s="8">
        <v>448000</v>
      </c>
      <c r="D25" s="8">
        <v>448000</v>
      </c>
    </row>
    <row r="26" spans="1:4" ht="15.75" x14ac:dyDescent="0.25">
      <c r="A26" s="7" t="s">
        <v>26</v>
      </c>
      <c r="B26" s="8">
        <v>336000</v>
      </c>
      <c r="C26" s="8">
        <v>336000</v>
      </c>
      <c r="D26" s="8">
        <v>336000</v>
      </c>
    </row>
    <row r="27" spans="1:4" ht="15.75" x14ac:dyDescent="0.25">
      <c r="A27" s="7" t="s">
        <v>27</v>
      </c>
      <c r="B27" s="8">
        <v>448000</v>
      </c>
      <c r="C27" s="8">
        <v>448000</v>
      </c>
      <c r="D27" s="8">
        <v>448000</v>
      </c>
    </row>
    <row r="28" spans="1:4" ht="15.75" x14ac:dyDescent="0.25">
      <c r="A28" s="7" t="s">
        <v>28</v>
      </c>
      <c r="B28" s="8">
        <v>504000</v>
      </c>
      <c r="C28" s="8">
        <v>504000</v>
      </c>
      <c r="D28" s="8">
        <v>504000</v>
      </c>
    </row>
    <row r="29" spans="1:4" ht="15.75" x14ac:dyDescent="0.25">
      <c r="A29" s="7" t="s">
        <v>29</v>
      </c>
      <c r="B29" s="8">
        <v>616000</v>
      </c>
      <c r="C29" s="8">
        <v>616000</v>
      </c>
      <c r="D29" s="8">
        <v>616000</v>
      </c>
    </row>
    <row r="30" spans="1:4" ht="15.75" x14ac:dyDescent="0.25">
      <c r="A30" s="7" t="s">
        <v>30</v>
      </c>
      <c r="B30" s="8">
        <v>280000</v>
      </c>
      <c r="C30" s="8">
        <v>280000</v>
      </c>
      <c r="D30" s="8">
        <v>280000</v>
      </c>
    </row>
    <row r="31" spans="1:4" ht="15.75" x14ac:dyDescent="0.25">
      <c r="A31" s="7" t="s">
        <v>31</v>
      </c>
      <c r="B31" s="8">
        <v>280000</v>
      </c>
      <c r="C31" s="8">
        <v>280000</v>
      </c>
      <c r="D31" s="8">
        <v>280000</v>
      </c>
    </row>
    <row r="32" spans="1:4" ht="15.75" x14ac:dyDescent="0.25">
      <c r="A32" s="7" t="s">
        <v>32</v>
      </c>
      <c r="B32" s="8">
        <v>336000</v>
      </c>
      <c r="C32" s="8">
        <v>336000</v>
      </c>
      <c r="D32" s="8">
        <v>336000</v>
      </c>
    </row>
    <row r="33" spans="1:4" ht="15.75" x14ac:dyDescent="0.25">
      <c r="A33" s="7" t="s">
        <v>33</v>
      </c>
      <c r="B33" s="8">
        <v>280000</v>
      </c>
      <c r="C33" s="8">
        <v>280000</v>
      </c>
      <c r="D33" s="8">
        <v>280000</v>
      </c>
    </row>
    <row r="34" spans="1:4" ht="15.75" x14ac:dyDescent="0.25">
      <c r="A34" s="7" t="s">
        <v>34</v>
      </c>
      <c r="B34" s="8">
        <v>336000</v>
      </c>
      <c r="C34" s="8">
        <v>336000</v>
      </c>
      <c r="D34" s="8">
        <v>336000</v>
      </c>
    </row>
    <row r="35" spans="1:4" ht="15.75" x14ac:dyDescent="0.25">
      <c r="A35" s="7" t="s">
        <v>35</v>
      </c>
      <c r="B35" s="8">
        <v>224000</v>
      </c>
      <c r="C35" s="8">
        <v>224000</v>
      </c>
      <c r="D35" s="8">
        <v>224000</v>
      </c>
    </row>
    <row r="36" spans="1:4" ht="15.75" x14ac:dyDescent="0.25">
      <c r="A36" s="7" t="s">
        <v>36</v>
      </c>
      <c r="B36" s="8">
        <v>504000</v>
      </c>
      <c r="C36" s="8">
        <v>504000</v>
      </c>
      <c r="D36" s="8">
        <v>504000</v>
      </c>
    </row>
    <row r="37" spans="1:4" ht="15.75" x14ac:dyDescent="0.25">
      <c r="A37" s="10" t="s">
        <v>124</v>
      </c>
      <c r="B37" s="11">
        <f>SUM(B6:B36)</f>
        <v>13944000</v>
      </c>
      <c r="C37" s="11">
        <f>SUM(C6:C36)</f>
        <v>13944000</v>
      </c>
      <c r="D37" s="11">
        <f>SUM(D6:D36)</f>
        <v>13944000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5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173</v>
      </c>
    </row>
    <row r="3" spans="1:4" ht="73.900000000000006" customHeight="1" x14ac:dyDescent="0.25">
      <c r="A3" s="100" t="s">
        <v>218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8</v>
      </c>
      <c r="B6" s="8">
        <v>649350.65</v>
      </c>
      <c r="C6" s="8">
        <v>625000</v>
      </c>
      <c r="D6" s="8">
        <v>781250</v>
      </c>
    </row>
    <row r="7" spans="1:4" ht="15.75" x14ac:dyDescent="0.25">
      <c r="A7" s="7" t="s">
        <v>9</v>
      </c>
      <c r="B7" s="8">
        <v>162337.66</v>
      </c>
      <c r="C7" s="8">
        <v>312500</v>
      </c>
      <c r="D7" s="8">
        <v>156250</v>
      </c>
    </row>
    <row r="8" spans="1:4" ht="15.75" x14ac:dyDescent="0.25">
      <c r="A8" s="7" t="s">
        <v>10</v>
      </c>
      <c r="B8" s="8">
        <v>162337.66</v>
      </c>
      <c r="C8" s="8">
        <v>156250</v>
      </c>
      <c r="D8" s="8">
        <v>0</v>
      </c>
    </row>
    <row r="9" spans="1:4" ht="15.75" x14ac:dyDescent="0.25">
      <c r="A9" s="7" t="s">
        <v>11</v>
      </c>
      <c r="B9" s="8">
        <v>162337.66</v>
      </c>
      <c r="C9" s="8">
        <v>312500</v>
      </c>
      <c r="D9" s="8">
        <v>312500</v>
      </c>
    </row>
    <row r="10" spans="1:4" ht="15.75" x14ac:dyDescent="0.25">
      <c r="A10" s="7" t="s">
        <v>12</v>
      </c>
      <c r="B10" s="8">
        <v>974025.96</v>
      </c>
      <c r="C10" s="8">
        <v>937500</v>
      </c>
      <c r="D10" s="8">
        <v>937500</v>
      </c>
    </row>
    <row r="11" spans="1:4" ht="15.75" x14ac:dyDescent="0.25">
      <c r="A11" s="7" t="s">
        <v>13</v>
      </c>
      <c r="B11" s="8">
        <v>487013</v>
      </c>
      <c r="C11" s="8">
        <v>312500</v>
      </c>
      <c r="D11" s="8">
        <v>156250</v>
      </c>
    </row>
    <row r="12" spans="1:4" ht="15.75" x14ac:dyDescent="0.25">
      <c r="A12" s="7" t="s">
        <v>14</v>
      </c>
      <c r="B12" s="8">
        <v>162337.66</v>
      </c>
      <c r="C12" s="8">
        <v>312500</v>
      </c>
      <c r="D12" s="8">
        <v>312500</v>
      </c>
    </row>
    <row r="13" spans="1:4" ht="15.75" x14ac:dyDescent="0.25">
      <c r="A13" s="7" t="s">
        <v>15</v>
      </c>
      <c r="B13" s="8">
        <v>324675.32</v>
      </c>
      <c r="C13" s="8">
        <v>156250</v>
      </c>
      <c r="D13" s="8">
        <v>156250</v>
      </c>
    </row>
    <row r="14" spans="1:4" ht="15.75" x14ac:dyDescent="0.25">
      <c r="A14" s="7" t="s">
        <v>16</v>
      </c>
      <c r="B14" s="8">
        <v>649350.65</v>
      </c>
      <c r="C14" s="8">
        <v>468750</v>
      </c>
      <c r="D14" s="8">
        <v>468750</v>
      </c>
    </row>
    <row r="15" spans="1:4" ht="15.75" x14ac:dyDescent="0.25">
      <c r="A15" s="7" t="s">
        <v>17</v>
      </c>
      <c r="B15" s="8">
        <v>162337.66</v>
      </c>
      <c r="C15" s="8">
        <v>156250</v>
      </c>
      <c r="D15" s="8">
        <v>156250</v>
      </c>
    </row>
    <row r="16" spans="1:4" ht="15.75" x14ac:dyDescent="0.25">
      <c r="A16" s="7" t="s">
        <v>18</v>
      </c>
      <c r="B16" s="8">
        <v>487013</v>
      </c>
      <c r="C16" s="8">
        <v>468750</v>
      </c>
      <c r="D16" s="8">
        <v>468750</v>
      </c>
    </row>
    <row r="17" spans="1:4" ht="15.75" x14ac:dyDescent="0.25">
      <c r="A17" s="7" t="s">
        <v>19</v>
      </c>
      <c r="B17" s="8">
        <v>162337.66</v>
      </c>
      <c r="C17" s="8">
        <v>156250</v>
      </c>
      <c r="D17" s="8">
        <v>312500</v>
      </c>
    </row>
    <row r="18" spans="1:4" ht="15.75" x14ac:dyDescent="0.25">
      <c r="A18" s="7" t="s">
        <v>20</v>
      </c>
      <c r="B18" s="8">
        <v>649350.65</v>
      </c>
      <c r="C18" s="8">
        <v>625000</v>
      </c>
      <c r="D18" s="8">
        <v>625000</v>
      </c>
    </row>
    <row r="19" spans="1:4" ht="15.75" x14ac:dyDescent="0.25">
      <c r="A19" s="7" t="s">
        <v>21</v>
      </c>
      <c r="B19" s="8">
        <v>162337.66</v>
      </c>
      <c r="C19" s="8">
        <v>156250</v>
      </c>
      <c r="D19" s="8">
        <v>312500</v>
      </c>
    </row>
    <row r="20" spans="1:4" ht="15.75" x14ac:dyDescent="0.25">
      <c r="A20" s="7" t="s">
        <v>22</v>
      </c>
      <c r="B20" s="8">
        <v>649350.65</v>
      </c>
      <c r="C20" s="8">
        <v>468750</v>
      </c>
      <c r="D20" s="8">
        <v>312500</v>
      </c>
    </row>
    <row r="21" spans="1:4" ht="15.75" x14ac:dyDescent="0.25">
      <c r="A21" s="7" t="s">
        <v>23</v>
      </c>
      <c r="B21" s="8">
        <v>649350.65</v>
      </c>
      <c r="C21" s="8">
        <v>625000</v>
      </c>
      <c r="D21" s="8">
        <v>468750</v>
      </c>
    </row>
    <row r="22" spans="1:4" ht="15.75" x14ac:dyDescent="0.25">
      <c r="A22" s="7" t="s">
        <v>24</v>
      </c>
      <c r="B22" s="8">
        <v>324675.32</v>
      </c>
      <c r="C22" s="8">
        <v>312500</v>
      </c>
      <c r="D22" s="8">
        <v>468750</v>
      </c>
    </row>
    <row r="23" spans="1:4" ht="15.75" x14ac:dyDescent="0.25">
      <c r="A23" s="7" t="s">
        <v>25</v>
      </c>
      <c r="B23" s="8">
        <v>324675.32</v>
      </c>
      <c r="C23" s="8">
        <v>468750</v>
      </c>
      <c r="D23" s="8">
        <v>312500</v>
      </c>
    </row>
    <row r="24" spans="1:4" ht="15.75" x14ac:dyDescent="0.25">
      <c r="A24" s="7" t="s">
        <v>26</v>
      </c>
      <c r="B24" s="8">
        <v>487013</v>
      </c>
      <c r="C24" s="8">
        <v>468750</v>
      </c>
      <c r="D24" s="8">
        <v>468750</v>
      </c>
    </row>
    <row r="25" spans="1:4" ht="15.75" x14ac:dyDescent="0.25">
      <c r="A25" s="7" t="s">
        <v>27</v>
      </c>
      <c r="B25" s="8">
        <v>487013</v>
      </c>
      <c r="C25" s="8">
        <v>625000</v>
      </c>
      <c r="D25" s="8">
        <v>625000</v>
      </c>
    </row>
    <row r="26" spans="1:4" ht="15.75" x14ac:dyDescent="0.25">
      <c r="A26" s="7" t="s">
        <v>28</v>
      </c>
      <c r="B26" s="8">
        <v>811688.3</v>
      </c>
      <c r="C26" s="8">
        <v>625000</v>
      </c>
      <c r="D26" s="8">
        <v>781250</v>
      </c>
    </row>
    <row r="27" spans="1:4" ht="15.75" x14ac:dyDescent="0.25">
      <c r="A27" s="7" t="s">
        <v>29</v>
      </c>
      <c r="B27" s="8">
        <v>811688.3</v>
      </c>
      <c r="C27" s="8">
        <v>781250</v>
      </c>
      <c r="D27" s="8">
        <v>937500</v>
      </c>
    </row>
    <row r="28" spans="1:4" ht="15.75" x14ac:dyDescent="0.25">
      <c r="A28" s="7" t="s">
        <v>30</v>
      </c>
      <c r="B28" s="8">
        <v>162337.66</v>
      </c>
      <c r="C28" s="8">
        <v>156250</v>
      </c>
      <c r="D28" s="8">
        <v>156250</v>
      </c>
    </row>
    <row r="29" spans="1:4" ht="15.75" x14ac:dyDescent="0.25">
      <c r="A29" s="7" t="s">
        <v>31</v>
      </c>
      <c r="B29" s="8">
        <v>162337.66</v>
      </c>
      <c r="C29" s="8">
        <v>312500</v>
      </c>
      <c r="D29" s="8">
        <v>468750</v>
      </c>
    </row>
    <row r="30" spans="1:4" ht="15.75" x14ac:dyDescent="0.25">
      <c r="A30" s="7" t="s">
        <v>32</v>
      </c>
      <c r="B30" s="8">
        <v>487013</v>
      </c>
      <c r="C30" s="8">
        <v>625000</v>
      </c>
      <c r="D30" s="8">
        <v>625000</v>
      </c>
    </row>
    <row r="31" spans="1:4" ht="15.75" x14ac:dyDescent="0.25">
      <c r="A31" s="7" t="s">
        <v>33</v>
      </c>
      <c r="B31" s="8">
        <v>324675.32</v>
      </c>
      <c r="C31" s="8">
        <v>312500</v>
      </c>
      <c r="D31" s="8">
        <v>312500</v>
      </c>
    </row>
    <row r="32" spans="1:4" ht="15.75" x14ac:dyDescent="0.25">
      <c r="A32" s="7" t="s">
        <v>34</v>
      </c>
      <c r="B32" s="8">
        <v>487013</v>
      </c>
      <c r="C32" s="8">
        <v>468750</v>
      </c>
      <c r="D32" s="8">
        <v>468750</v>
      </c>
    </row>
    <row r="33" spans="1:4" ht="15.75" x14ac:dyDescent="0.25">
      <c r="A33" s="7" t="s">
        <v>35</v>
      </c>
      <c r="B33" s="8">
        <v>324675.32</v>
      </c>
      <c r="C33" s="8">
        <v>312500</v>
      </c>
      <c r="D33" s="8">
        <v>312500</v>
      </c>
    </row>
    <row r="34" spans="1:4" ht="15.75" x14ac:dyDescent="0.25">
      <c r="A34" s="7" t="s">
        <v>36</v>
      </c>
      <c r="B34" s="8">
        <v>649350.65</v>
      </c>
      <c r="C34" s="8">
        <v>781250</v>
      </c>
      <c r="D34" s="8">
        <v>625000</v>
      </c>
    </row>
    <row r="35" spans="1:4" ht="15.75" x14ac:dyDescent="0.25">
      <c r="A35" s="10" t="s">
        <v>124</v>
      </c>
      <c r="B35" s="11">
        <f>SUM(B6:B34)</f>
        <v>12500000.000000004</v>
      </c>
      <c r="C35" s="11">
        <f>SUM(C6:C34)</f>
        <v>12500000</v>
      </c>
      <c r="D35" s="11">
        <f>SUM(D6:D34)</f>
        <v>12500000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zoomScaleNormal="100" zoomScaleSheetLayoutView="100" workbookViewId="0">
      <selection activeCell="B1" sqref="B1:D1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81.75" customHeight="1" x14ac:dyDescent="0.25">
      <c r="A1" s="1"/>
      <c r="B1" s="117" t="s">
        <v>296</v>
      </c>
      <c r="C1" s="96"/>
      <c r="D1" s="96"/>
    </row>
    <row r="2" spans="1:4" ht="24.75" customHeight="1" x14ac:dyDescent="0.25">
      <c r="A2" s="1"/>
      <c r="B2" s="1"/>
      <c r="C2" s="3"/>
      <c r="D2" s="4" t="s">
        <v>156</v>
      </c>
    </row>
    <row r="3" spans="1:4" ht="72" customHeight="1" x14ac:dyDescent="0.25">
      <c r="A3" s="97" t="s">
        <v>139</v>
      </c>
      <c r="B3" s="97"/>
      <c r="C3" s="97"/>
      <c r="D3" s="97"/>
    </row>
    <row r="4" spans="1:4" ht="22.5" customHeight="1" x14ac:dyDescent="0.25">
      <c r="A4" s="1"/>
      <c r="B4" s="5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917774000</v>
      </c>
      <c r="C6" s="8">
        <v>934742000</v>
      </c>
      <c r="D6" s="8">
        <v>630131000</v>
      </c>
    </row>
    <row r="7" spans="1:4" ht="15.75" x14ac:dyDescent="0.25">
      <c r="A7" s="7" t="s">
        <v>7</v>
      </c>
      <c r="B7" s="8">
        <v>35975000</v>
      </c>
      <c r="C7" s="8">
        <v>41818000</v>
      </c>
      <c r="D7" s="8">
        <v>1484000</v>
      </c>
    </row>
    <row r="8" spans="1:4" ht="15.75" x14ac:dyDescent="0.25">
      <c r="A8" s="7" t="s">
        <v>232</v>
      </c>
      <c r="B8" s="8">
        <v>144185000</v>
      </c>
      <c r="C8" s="8">
        <v>149684000</v>
      </c>
      <c r="D8" s="8">
        <v>54840000</v>
      </c>
    </row>
    <row r="9" spans="1:4" ht="15.75" x14ac:dyDescent="0.25">
      <c r="A9" s="7" t="s">
        <v>243</v>
      </c>
      <c r="B9" s="8">
        <v>33475000</v>
      </c>
      <c r="C9" s="8">
        <v>35180000</v>
      </c>
      <c r="D9" s="8">
        <v>16669000</v>
      </c>
    </row>
    <row r="10" spans="1:4" ht="15.75" x14ac:dyDescent="0.25">
      <c r="A10" s="7" t="s">
        <v>245</v>
      </c>
      <c r="B10" s="8">
        <v>29569000</v>
      </c>
      <c r="C10" s="8">
        <v>28967000</v>
      </c>
      <c r="D10" s="8">
        <v>13704000</v>
      </c>
    </row>
    <row r="11" spans="1:4" ht="15.75" x14ac:dyDescent="0.25">
      <c r="A11" s="7" t="s">
        <v>246</v>
      </c>
      <c r="B11" s="8">
        <v>41403000</v>
      </c>
      <c r="C11" s="8">
        <v>43296000</v>
      </c>
      <c r="D11" s="8">
        <v>19273000</v>
      </c>
    </row>
    <row r="12" spans="1:4" ht="15.75" x14ac:dyDescent="0.25">
      <c r="A12" s="7" t="s">
        <v>247</v>
      </c>
      <c r="B12" s="8">
        <v>12025000</v>
      </c>
      <c r="C12" s="22">
        <v>15888000</v>
      </c>
      <c r="D12" s="8">
        <v>5147000</v>
      </c>
    </row>
    <row r="13" spans="1:4" ht="15.75" x14ac:dyDescent="0.25">
      <c r="A13" s="7" t="s">
        <v>233</v>
      </c>
      <c r="B13" s="8">
        <v>15624000</v>
      </c>
      <c r="C13" s="8">
        <v>12126000</v>
      </c>
      <c r="D13" s="8">
        <v>995000</v>
      </c>
    </row>
    <row r="14" spans="1:4" ht="15.75" x14ac:dyDescent="0.25">
      <c r="A14" s="7" t="s">
        <v>248</v>
      </c>
      <c r="B14" s="8">
        <v>38241000</v>
      </c>
      <c r="C14" s="8">
        <v>40152000</v>
      </c>
      <c r="D14" s="8">
        <v>28289000</v>
      </c>
    </row>
    <row r="15" spans="1:4" ht="15.75" x14ac:dyDescent="0.25">
      <c r="A15" s="7" t="s">
        <v>249</v>
      </c>
      <c r="B15" s="8">
        <v>38722000</v>
      </c>
      <c r="C15" s="8">
        <v>38876000</v>
      </c>
      <c r="D15" s="8">
        <v>18049000</v>
      </c>
    </row>
    <row r="16" spans="1:4" ht="15.75" x14ac:dyDescent="0.25">
      <c r="A16" s="7" t="s">
        <v>250</v>
      </c>
      <c r="B16" s="8">
        <v>123711000</v>
      </c>
      <c r="C16" s="8">
        <v>126730000</v>
      </c>
      <c r="D16" s="8">
        <v>33917000</v>
      </c>
    </row>
    <row r="17" spans="1:4" ht="15.75" x14ac:dyDescent="0.25">
      <c r="A17" s="7" t="s">
        <v>251</v>
      </c>
      <c r="B17" s="8">
        <v>14621000</v>
      </c>
      <c r="C17" s="8">
        <v>14210000</v>
      </c>
      <c r="D17" s="8">
        <v>2787000</v>
      </c>
    </row>
    <row r="18" spans="1:4" ht="15.75" x14ac:dyDescent="0.25">
      <c r="A18" s="7" t="s">
        <v>18</v>
      </c>
      <c r="B18" s="8">
        <v>53805000</v>
      </c>
      <c r="C18" s="8">
        <v>54534000</v>
      </c>
      <c r="D18" s="8">
        <v>5317000</v>
      </c>
    </row>
    <row r="19" spans="1:4" ht="15.75" x14ac:dyDescent="0.25">
      <c r="A19" s="7" t="s">
        <v>253</v>
      </c>
      <c r="B19" s="8">
        <v>33465000</v>
      </c>
      <c r="C19" s="8">
        <v>26591000</v>
      </c>
      <c r="D19" s="8">
        <v>14101000</v>
      </c>
    </row>
    <row r="20" spans="1:4" ht="15.75" x14ac:dyDescent="0.25">
      <c r="A20" s="7" t="s">
        <v>239</v>
      </c>
      <c r="B20" s="8">
        <v>50149000</v>
      </c>
      <c r="C20" s="8">
        <v>50211000</v>
      </c>
      <c r="D20" s="8">
        <v>19580000</v>
      </c>
    </row>
    <row r="21" spans="1:4" ht="15.75" x14ac:dyDescent="0.25">
      <c r="A21" s="7" t="s">
        <v>254</v>
      </c>
      <c r="B21" s="8">
        <v>62046000</v>
      </c>
      <c r="C21" s="8">
        <v>64749000</v>
      </c>
      <c r="D21" s="8">
        <v>41694000</v>
      </c>
    </row>
    <row r="22" spans="1:4" ht="15.75" x14ac:dyDescent="0.25">
      <c r="A22" s="7" t="s">
        <v>255</v>
      </c>
      <c r="B22" s="8">
        <v>70862000</v>
      </c>
      <c r="C22" s="8">
        <v>72127000</v>
      </c>
      <c r="D22" s="8">
        <v>35236000</v>
      </c>
    </row>
    <row r="23" spans="1:4" ht="15.75" x14ac:dyDescent="0.25">
      <c r="A23" s="7" t="s">
        <v>256</v>
      </c>
      <c r="B23" s="8">
        <v>36640000</v>
      </c>
      <c r="C23" s="8">
        <v>37928000</v>
      </c>
      <c r="D23" s="8">
        <v>21381000</v>
      </c>
    </row>
    <row r="24" spans="1:4" ht="15.75" x14ac:dyDescent="0.25">
      <c r="A24" s="7" t="s">
        <v>257</v>
      </c>
      <c r="B24" s="8">
        <v>48776000</v>
      </c>
      <c r="C24" s="8">
        <v>50377000</v>
      </c>
      <c r="D24" s="8">
        <v>25630000</v>
      </c>
    </row>
    <row r="25" spans="1:4" ht="15.75" x14ac:dyDescent="0.25">
      <c r="A25" s="7" t="s">
        <v>258</v>
      </c>
      <c r="B25" s="8">
        <v>43015000</v>
      </c>
      <c r="C25" s="8">
        <v>45462000</v>
      </c>
      <c r="D25" s="8">
        <v>31782000</v>
      </c>
    </row>
    <row r="26" spans="1:4" ht="15.75" x14ac:dyDescent="0.25">
      <c r="A26" s="7" t="s">
        <v>234</v>
      </c>
      <c r="B26" s="8">
        <v>54819000</v>
      </c>
      <c r="C26" s="8">
        <v>56721000</v>
      </c>
      <c r="D26" s="8">
        <v>30345000</v>
      </c>
    </row>
    <row r="27" spans="1:4" ht="15.75" x14ac:dyDescent="0.25">
      <c r="A27" s="7" t="s">
        <v>259</v>
      </c>
      <c r="B27" s="8">
        <v>56213000</v>
      </c>
      <c r="C27" s="8">
        <v>61470000</v>
      </c>
      <c r="D27" s="8">
        <v>36512000</v>
      </c>
    </row>
    <row r="28" spans="1:4" ht="15.75" x14ac:dyDescent="0.25">
      <c r="A28" s="7" t="s">
        <v>260</v>
      </c>
      <c r="B28" s="8">
        <v>24935000</v>
      </c>
      <c r="C28" s="8">
        <v>26278000</v>
      </c>
      <c r="D28" s="8">
        <v>10150000</v>
      </c>
    </row>
    <row r="29" spans="1:4" ht="15.75" x14ac:dyDescent="0.25">
      <c r="A29" s="7" t="s">
        <v>236</v>
      </c>
      <c r="B29" s="8">
        <v>103256000</v>
      </c>
      <c r="C29" s="8">
        <v>103726000</v>
      </c>
      <c r="D29" s="8">
        <v>32105000</v>
      </c>
    </row>
    <row r="30" spans="1:4" ht="15.75" x14ac:dyDescent="0.25">
      <c r="A30" s="7" t="s">
        <v>261</v>
      </c>
      <c r="B30" s="8">
        <v>15515000</v>
      </c>
      <c r="C30" s="8">
        <v>16010000</v>
      </c>
      <c r="D30" s="8">
        <v>8317000</v>
      </c>
    </row>
    <row r="31" spans="1:4" ht="15.75" x14ac:dyDescent="0.25">
      <c r="A31" s="7" t="s">
        <v>262</v>
      </c>
      <c r="B31" s="8">
        <v>32995000</v>
      </c>
      <c r="C31" s="8">
        <v>33249000</v>
      </c>
      <c r="D31" s="8">
        <v>5551000</v>
      </c>
    </row>
    <row r="32" spans="1:4" ht="15.75" x14ac:dyDescent="0.25">
      <c r="A32" s="7" t="s">
        <v>105</v>
      </c>
      <c r="B32" s="8">
        <v>30589000</v>
      </c>
      <c r="C32" s="8">
        <v>30948000</v>
      </c>
      <c r="D32" s="8">
        <v>15411000</v>
      </c>
    </row>
    <row r="33" spans="1:4" ht="15.75" x14ac:dyDescent="0.25">
      <c r="A33" s="7" t="s">
        <v>240</v>
      </c>
      <c r="B33" s="8">
        <v>47141000</v>
      </c>
      <c r="C33" s="8">
        <v>47486000</v>
      </c>
      <c r="D33" s="8">
        <v>24818000</v>
      </c>
    </row>
    <row r="34" spans="1:4" ht="15.75" x14ac:dyDescent="0.25">
      <c r="A34" s="7" t="s">
        <v>263</v>
      </c>
      <c r="B34" s="8">
        <v>51181000</v>
      </c>
      <c r="C34" s="8">
        <v>51329000</v>
      </c>
      <c r="D34" s="8">
        <v>16370000</v>
      </c>
    </row>
    <row r="35" spans="1:4" ht="15.75" x14ac:dyDescent="0.25">
      <c r="A35" s="7" t="s">
        <v>264</v>
      </c>
      <c r="B35" s="8">
        <v>91063000</v>
      </c>
      <c r="C35" s="8">
        <v>93322000</v>
      </c>
      <c r="D35" s="8">
        <v>48746000</v>
      </c>
    </row>
    <row r="36" spans="1:4" ht="15.75" x14ac:dyDescent="0.25">
      <c r="A36" s="7" t="s">
        <v>241</v>
      </c>
      <c r="B36" s="8">
        <v>63963000</v>
      </c>
      <c r="C36" s="8">
        <v>66795000</v>
      </c>
      <c r="D36" s="8">
        <v>24875000</v>
      </c>
    </row>
    <row r="37" spans="1:4" ht="15.75" x14ac:dyDescent="0.25">
      <c r="A37" s="7" t="s">
        <v>37</v>
      </c>
      <c r="B37" s="8">
        <v>0</v>
      </c>
      <c r="C37" s="8">
        <v>0</v>
      </c>
      <c r="D37" s="8">
        <v>1003094000</v>
      </c>
    </row>
    <row r="38" spans="1:4" ht="15.75" x14ac:dyDescent="0.25">
      <c r="A38" s="10" t="s">
        <v>124</v>
      </c>
      <c r="B38" s="11">
        <f>SUM(B6:B37)</f>
        <v>2415753000</v>
      </c>
      <c r="C38" s="11">
        <f>SUM(C6:C37)</f>
        <v>2470982000</v>
      </c>
      <c r="D38" s="11">
        <f>SUM(D6:D37)</f>
        <v>2276300000</v>
      </c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3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74" customWidth="1"/>
    <col min="2" max="4" width="22" style="74" customWidth="1"/>
    <col min="5" max="16384" width="9.140625" style="74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73" t="s">
        <v>174</v>
      </c>
    </row>
    <row r="3" spans="1:4" ht="73.900000000000006" customHeight="1" x14ac:dyDescent="0.25">
      <c r="A3" s="100" t="s">
        <v>152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242040065</v>
      </c>
      <c r="C6" s="8">
        <v>249130599</v>
      </c>
      <c r="D6" s="8">
        <v>256948142</v>
      </c>
    </row>
    <row r="7" spans="1:4" ht="15.75" x14ac:dyDescent="0.25">
      <c r="A7" s="7" t="s">
        <v>7</v>
      </c>
      <c r="B7" s="8">
        <v>28625006</v>
      </c>
      <c r="C7" s="8">
        <v>29336654</v>
      </c>
      <c r="D7" s="8">
        <v>30257216</v>
      </c>
    </row>
    <row r="8" spans="1:4" ht="15.75" x14ac:dyDescent="0.25">
      <c r="A8" s="7" t="s">
        <v>8</v>
      </c>
      <c r="B8" s="8">
        <v>17325413</v>
      </c>
      <c r="C8" s="8">
        <v>17600174</v>
      </c>
      <c r="D8" s="8">
        <v>18152452</v>
      </c>
    </row>
    <row r="9" spans="1:4" ht="15.75" x14ac:dyDescent="0.25">
      <c r="A9" s="7" t="s">
        <v>9</v>
      </c>
      <c r="B9" s="8">
        <v>6746603</v>
      </c>
      <c r="C9" s="8">
        <v>6902170</v>
      </c>
      <c r="D9" s="8">
        <v>7118754</v>
      </c>
    </row>
    <row r="10" spans="1:4" ht="15.75" x14ac:dyDescent="0.25">
      <c r="A10" s="7" t="s">
        <v>10</v>
      </c>
      <c r="B10" s="8">
        <v>7019704</v>
      </c>
      <c r="C10" s="8">
        <v>7228511</v>
      </c>
      <c r="D10" s="8">
        <v>7455337</v>
      </c>
    </row>
    <row r="11" spans="1:4" ht="15.75" x14ac:dyDescent="0.25">
      <c r="A11" s="7" t="s">
        <v>11</v>
      </c>
      <c r="B11" s="8">
        <v>7653894</v>
      </c>
      <c r="C11" s="8">
        <v>7880501</v>
      </c>
      <c r="D11" s="8">
        <v>8127786</v>
      </c>
    </row>
    <row r="12" spans="1:4" ht="15.75" x14ac:dyDescent="0.25">
      <c r="A12" s="7" t="s">
        <v>12</v>
      </c>
      <c r="B12" s="8">
        <v>32656967</v>
      </c>
      <c r="C12" s="8">
        <v>33628378</v>
      </c>
      <c r="D12" s="8">
        <v>34683613</v>
      </c>
    </row>
    <row r="13" spans="1:4" ht="15.75" x14ac:dyDescent="0.25">
      <c r="A13" s="7" t="s">
        <v>13</v>
      </c>
      <c r="B13" s="8">
        <v>5189672</v>
      </c>
      <c r="C13" s="8">
        <v>5271974</v>
      </c>
      <c r="D13" s="8">
        <v>5437404</v>
      </c>
    </row>
    <row r="14" spans="1:4" ht="15.75" x14ac:dyDescent="0.25">
      <c r="A14" s="7" t="s">
        <v>14</v>
      </c>
      <c r="B14" s="8">
        <v>2465048</v>
      </c>
      <c r="C14" s="8">
        <v>2504141</v>
      </c>
      <c r="D14" s="8">
        <v>2582719</v>
      </c>
    </row>
    <row r="15" spans="1:4" ht="15.75" x14ac:dyDescent="0.25">
      <c r="A15" s="7" t="s">
        <v>15</v>
      </c>
      <c r="B15" s="8">
        <v>6703872</v>
      </c>
      <c r="C15" s="8">
        <v>6895101</v>
      </c>
      <c r="D15" s="8">
        <v>7111464</v>
      </c>
    </row>
    <row r="16" spans="1:4" ht="15.75" x14ac:dyDescent="0.25">
      <c r="A16" s="7" t="s">
        <v>16</v>
      </c>
      <c r="B16" s="8">
        <v>25750319</v>
      </c>
      <c r="C16" s="8">
        <v>26411909</v>
      </c>
      <c r="D16" s="8">
        <v>27240694</v>
      </c>
    </row>
    <row r="17" spans="1:4" ht="15.75" x14ac:dyDescent="0.25">
      <c r="A17" s="7" t="s">
        <v>17</v>
      </c>
      <c r="B17" s="8">
        <v>1577388</v>
      </c>
      <c r="C17" s="8">
        <v>1602403</v>
      </c>
      <c r="D17" s="8">
        <v>1652685</v>
      </c>
    </row>
    <row r="18" spans="1:4" ht="15.75" x14ac:dyDescent="0.25">
      <c r="A18" s="7" t="s">
        <v>18</v>
      </c>
      <c r="B18" s="8">
        <v>13623971</v>
      </c>
      <c r="C18" s="8">
        <v>14002014</v>
      </c>
      <c r="D18" s="8">
        <v>14441387</v>
      </c>
    </row>
    <row r="19" spans="1:4" ht="15.75" x14ac:dyDescent="0.25">
      <c r="A19" s="7" t="s">
        <v>19</v>
      </c>
      <c r="B19" s="8">
        <v>3710177</v>
      </c>
      <c r="C19" s="8">
        <v>3769016</v>
      </c>
      <c r="D19" s="8">
        <v>3887285</v>
      </c>
    </row>
    <row r="20" spans="1:4" ht="15.75" x14ac:dyDescent="0.25">
      <c r="A20" s="7" t="s">
        <v>20</v>
      </c>
      <c r="B20" s="8">
        <v>14158082</v>
      </c>
      <c r="C20" s="8">
        <v>14557574</v>
      </c>
      <c r="D20" s="8">
        <v>15014380</v>
      </c>
    </row>
    <row r="21" spans="1:4" ht="15.75" x14ac:dyDescent="0.25">
      <c r="A21" s="7" t="s">
        <v>21</v>
      </c>
      <c r="B21" s="8">
        <v>4884260</v>
      </c>
      <c r="C21" s="8">
        <v>4961719</v>
      </c>
      <c r="D21" s="8">
        <v>5117414</v>
      </c>
    </row>
    <row r="22" spans="1:4" ht="15.75" x14ac:dyDescent="0.25">
      <c r="A22" s="7" t="s">
        <v>22</v>
      </c>
      <c r="B22" s="8">
        <v>8205750</v>
      </c>
      <c r="C22" s="8">
        <v>8335884</v>
      </c>
      <c r="D22" s="8">
        <v>8597457</v>
      </c>
    </row>
    <row r="23" spans="1:4" ht="15.75" x14ac:dyDescent="0.25">
      <c r="A23" s="7" t="s">
        <v>23</v>
      </c>
      <c r="B23" s="8">
        <v>4855613</v>
      </c>
      <c r="C23" s="8">
        <v>4932618</v>
      </c>
      <c r="D23" s="8">
        <v>5087399</v>
      </c>
    </row>
    <row r="24" spans="1:4" ht="15.75" x14ac:dyDescent="0.25">
      <c r="A24" s="7" t="s">
        <v>24</v>
      </c>
      <c r="B24" s="8">
        <v>4262727</v>
      </c>
      <c r="C24" s="8">
        <v>4330329</v>
      </c>
      <c r="D24" s="8">
        <v>4466211</v>
      </c>
    </row>
    <row r="25" spans="1:4" ht="15.75" x14ac:dyDescent="0.25">
      <c r="A25" s="7" t="s">
        <v>25</v>
      </c>
      <c r="B25" s="8">
        <v>2685977</v>
      </c>
      <c r="C25" s="8">
        <v>2728573</v>
      </c>
      <c r="D25" s="8">
        <v>2814193</v>
      </c>
    </row>
    <row r="26" spans="1:4" ht="15.75" x14ac:dyDescent="0.25">
      <c r="A26" s="7" t="s">
        <v>26</v>
      </c>
      <c r="B26" s="8">
        <v>3704677</v>
      </c>
      <c r="C26" s="8">
        <v>3763429</v>
      </c>
      <c r="D26" s="8">
        <v>3881522</v>
      </c>
    </row>
    <row r="27" spans="1:4" ht="15.75" x14ac:dyDescent="0.25">
      <c r="A27" s="7" t="s">
        <v>27</v>
      </c>
      <c r="B27" s="8">
        <v>10942562</v>
      </c>
      <c r="C27" s="8">
        <v>11242499</v>
      </c>
      <c r="D27" s="8">
        <v>11595281</v>
      </c>
    </row>
    <row r="28" spans="1:4" ht="15.75" x14ac:dyDescent="0.25">
      <c r="A28" s="7" t="s">
        <v>28</v>
      </c>
      <c r="B28" s="8">
        <v>10023506</v>
      </c>
      <c r="C28" s="8">
        <v>10264102</v>
      </c>
      <c r="D28" s="8">
        <v>10586181</v>
      </c>
    </row>
    <row r="29" spans="1:4" ht="15.75" x14ac:dyDescent="0.25">
      <c r="A29" s="7" t="s">
        <v>29</v>
      </c>
      <c r="B29" s="8">
        <v>10940576</v>
      </c>
      <c r="C29" s="8">
        <v>11114081</v>
      </c>
      <c r="D29" s="8">
        <v>11462831</v>
      </c>
    </row>
    <row r="30" spans="1:4" ht="15.75" x14ac:dyDescent="0.25">
      <c r="A30" s="7" t="s">
        <v>30</v>
      </c>
      <c r="B30" s="8">
        <v>1329696</v>
      </c>
      <c r="C30" s="8">
        <v>1350783</v>
      </c>
      <c r="D30" s="8">
        <v>1393170</v>
      </c>
    </row>
    <row r="31" spans="1:4" ht="15.75" x14ac:dyDescent="0.25">
      <c r="A31" s="7" t="s">
        <v>31</v>
      </c>
      <c r="B31" s="8">
        <v>4581759</v>
      </c>
      <c r="C31" s="8">
        <v>4654420</v>
      </c>
      <c r="D31" s="8">
        <v>4800472</v>
      </c>
    </row>
    <row r="32" spans="1:4" ht="15.75" x14ac:dyDescent="0.25">
      <c r="A32" s="7" t="s">
        <v>32</v>
      </c>
      <c r="B32" s="8">
        <v>12121252</v>
      </c>
      <c r="C32" s="8">
        <v>12396340</v>
      </c>
      <c r="D32" s="8">
        <v>12785327</v>
      </c>
    </row>
    <row r="33" spans="1:4" ht="15.75" x14ac:dyDescent="0.25">
      <c r="A33" s="7" t="s">
        <v>33</v>
      </c>
      <c r="B33" s="8">
        <v>4121095</v>
      </c>
      <c r="C33" s="8">
        <v>4186451</v>
      </c>
      <c r="D33" s="8">
        <v>4317818</v>
      </c>
    </row>
    <row r="34" spans="1:4" ht="15.75" x14ac:dyDescent="0.25">
      <c r="A34" s="7" t="s">
        <v>34</v>
      </c>
      <c r="B34" s="8">
        <v>6840638</v>
      </c>
      <c r="C34" s="8">
        <v>6949122</v>
      </c>
      <c r="D34" s="8">
        <v>7167180</v>
      </c>
    </row>
    <row r="35" spans="1:4" ht="15.75" x14ac:dyDescent="0.25">
      <c r="A35" s="7" t="s">
        <v>35</v>
      </c>
      <c r="B35" s="8">
        <v>9352561</v>
      </c>
      <c r="C35" s="8">
        <v>9500882</v>
      </c>
      <c r="D35" s="8">
        <v>9799012</v>
      </c>
    </row>
    <row r="36" spans="1:4" ht="15.75" x14ac:dyDescent="0.25">
      <c r="A36" s="7" t="s">
        <v>36</v>
      </c>
      <c r="B36" s="8">
        <v>15528551</v>
      </c>
      <c r="C36" s="8">
        <v>15961335</v>
      </c>
      <c r="D36" s="8">
        <v>16462190</v>
      </c>
    </row>
    <row r="37" spans="1:4" ht="15.75" x14ac:dyDescent="0.25">
      <c r="A37" s="10" t="s">
        <v>124</v>
      </c>
      <c r="B37" s="11">
        <f>SUM(B6:B36)</f>
        <v>529627381</v>
      </c>
      <c r="C37" s="11">
        <f>SUM(C6:C36)</f>
        <v>543393686</v>
      </c>
      <c r="D37" s="11">
        <f>SUM(D6:D36)</f>
        <v>560444976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175</v>
      </c>
    </row>
    <row r="3" spans="1:4" ht="96" customHeight="1" x14ac:dyDescent="0.25">
      <c r="A3" s="100" t="s">
        <v>148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0</v>
      </c>
      <c r="C6" s="8">
        <v>0</v>
      </c>
      <c r="D6" s="8">
        <v>7446262.6299999999</v>
      </c>
    </row>
    <row r="7" spans="1:4" ht="15.75" x14ac:dyDescent="0.25">
      <c r="A7" s="10" t="s">
        <v>124</v>
      </c>
      <c r="B7" s="11">
        <f>SUM(B6:B6)</f>
        <v>0</v>
      </c>
      <c r="C7" s="11">
        <f>SUM(C6:C6)</f>
        <v>0</v>
      </c>
      <c r="D7" s="11">
        <f>SUM(D6:D6)</f>
        <v>7446262.6299999999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12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74" customWidth="1"/>
    <col min="2" max="4" width="22" style="74" customWidth="1"/>
    <col min="5" max="16384" width="9.140625" style="74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73" t="s">
        <v>176</v>
      </c>
    </row>
    <row r="3" spans="1:4" ht="80.45" customHeight="1" x14ac:dyDescent="0.25">
      <c r="A3" s="100" t="s">
        <v>153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8</v>
      </c>
      <c r="B6" s="8">
        <v>0</v>
      </c>
      <c r="C6" s="8">
        <v>0</v>
      </c>
      <c r="D6" s="8">
        <v>149939.39000000001</v>
      </c>
    </row>
    <row r="7" spans="1:4" ht="15.75" x14ac:dyDescent="0.25">
      <c r="A7" s="7" t="s">
        <v>16</v>
      </c>
      <c r="B7" s="8">
        <v>0</v>
      </c>
      <c r="C7" s="8">
        <v>0</v>
      </c>
      <c r="D7" s="8">
        <v>80808.08</v>
      </c>
    </row>
    <row r="8" spans="1:4" ht="15.75" x14ac:dyDescent="0.25">
      <c r="A8" s="7" t="s">
        <v>18</v>
      </c>
      <c r="B8" s="8">
        <v>0</v>
      </c>
      <c r="C8" s="8">
        <v>296787.88</v>
      </c>
      <c r="D8" s="8">
        <v>80808.08</v>
      </c>
    </row>
    <row r="9" spans="1:4" ht="15.75" x14ac:dyDescent="0.25">
      <c r="A9" s="7" t="s">
        <v>27</v>
      </c>
      <c r="B9" s="8">
        <v>0</v>
      </c>
      <c r="C9" s="8">
        <v>0</v>
      </c>
      <c r="D9" s="8">
        <v>125919.19</v>
      </c>
    </row>
    <row r="10" spans="1:4" ht="15.75" x14ac:dyDescent="0.25">
      <c r="A10" s="7" t="s">
        <v>32</v>
      </c>
      <c r="B10" s="8">
        <v>0</v>
      </c>
      <c r="C10" s="8">
        <v>296787.88</v>
      </c>
      <c r="D10" s="8">
        <v>222590.91</v>
      </c>
    </row>
    <row r="11" spans="1:4" ht="15.75" x14ac:dyDescent="0.25">
      <c r="A11" s="7" t="s">
        <v>35</v>
      </c>
      <c r="B11" s="8">
        <v>0</v>
      </c>
      <c r="C11" s="8">
        <v>296787.88</v>
      </c>
      <c r="D11" s="8">
        <v>0</v>
      </c>
    </row>
    <row r="12" spans="1:4" ht="15.75" x14ac:dyDescent="0.25">
      <c r="A12" s="10" t="s">
        <v>124</v>
      </c>
      <c r="B12" s="11">
        <f>SUM(B6:B11)</f>
        <v>0</v>
      </c>
      <c r="C12" s="11">
        <f>SUM(C6:C11)</f>
        <v>890363.64</v>
      </c>
      <c r="D12" s="11">
        <f>SUM(D6:D11)</f>
        <v>660065.65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177</v>
      </c>
    </row>
    <row r="3" spans="1:4" ht="67.150000000000006" customHeight="1" x14ac:dyDescent="0.25">
      <c r="A3" s="100" t="s">
        <v>149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7413120</v>
      </c>
      <c r="C6" s="8">
        <v>7413120</v>
      </c>
      <c r="D6" s="8">
        <v>7413120</v>
      </c>
    </row>
    <row r="7" spans="1:4" ht="15.75" x14ac:dyDescent="0.25">
      <c r="A7" s="7" t="s">
        <v>7</v>
      </c>
      <c r="B7" s="8">
        <v>533520</v>
      </c>
      <c r="C7" s="8">
        <v>533520</v>
      </c>
      <c r="D7" s="8">
        <v>533520</v>
      </c>
    </row>
    <row r="8" spans="1:4" ht="15.75" x14ac:dyDescent="0.25">
      <c r="A8" s="7" t="s">
        <v>8</v>
      </c>
      <c r="B8" s="8">
        <v>781560</v>
      </c>
      <c r="C8" s="8">
        <v>781560</v>
      </c>
      <c r="D8" s="8">
        <v>781560</v>
      </c>
    </row>
    <row r="9" spans="1:4" ht="15.75" x14ac:dyDescent="0.25">
      <c r="A9" s="7" t="s">
        <v>9</v>
      </c>
      <c r="B9" s="8">
        <v>524160</v>
      </c>
      <c r="C9" s="8">
        <v>524160</v>
      </c>
      <c r="D9" s="8">
        <v>524160</v>
      </c>
    </row>
    <row r="10" spans="1:4" ht="15.75" x14ac:dyDescent="0.25">
      <c r="A10" s="7" t="s">
        <v>10</v>
      </c>
      <c r="B10" s="8">
        <v>280800</v>
      </c>
      <c r="C10" s="8">
        <v>280800</v>
      </c>
      <c r="D10" s="8">
        <v>280800</v>
      </c>
    </row>
    <row r="11" spans="1:4" ht="15.75" x14ac:dyDescent="0.25">
      <c r="A11" s="7" t="s">
        <v>11</v>
      </c>
      <c r="B11" s="8">
        <v>496080</v>
      </c>
      <c r="C11" s="8">
        <v>496080</v>
      </c>
      <c r="D11" s="8">
        <v>496080</v>
      </c>
    </row>
    <row r="12" spans="1:4" ht="15.75" x14ac:dyDescent="0.25">
      <c r="A12" s="7" t="s">
        <v>12</v>
      </c>
      <c r="B12" s="8">
        <v>1362816</v>
      </c>
      <c r="C12" s="8">
        <v>1362816</v>
      </c>
      <c r="D12" s="8">
        <v>1362816</v>
      </c>
    </row>
    <row r="13" spans="1:4" ht="15.75" x14ac:dyDescent="0.25">
      <c r="A13" s="7" t="s">
        <v>13</v>
      </c>
      <c r="B13" s="8">
        <v>589680</v>
      </c>
      <c r="C13" s="8">
        <v>589680</v>
      </c>
      <c r="D13" s="8">
        <v>589680</v>
      </c>
    </row>
    <row r="14" spans="1:4" ht="15.75" x14ac:dyDescent="0.25">
      <c r="A14" s="7" t="s">
        <v>14</v>
      </c>
      <c r="B14" s="8">
        <v>336960</v>
      </c>
      <c r="C14" s="8">
        <v>336960</v>
      </c>
      <c r="D14" s="8">
        <v>336960</v>
      </c>
    </row>
    <row r="15" spans="1:4" ht="15.75" x14ac:dyDescent="0.25">
      <c r="A15" s="7" t="s">
        <v>15</v>
      </c>
      <c r="B15" s="8">
        <v>608400</v>
      </c>
      <c r="C15" s="8">
        <v>608400</v>
      </c>
      <c r="D15" s="8">
        <v>608400</v>
      </c>
    </row>
    <row r="16" spans="1:4" ht="15.75" x14ac:dyDescent="0.25">
      <c r="A16" s="7" t="s">
        <v>16</v>
      </c>
      <c r="B16" s="8">
        <v>1965600</v>
      </c>
      <c r="C16" s="8">
        <v>1965600</v>
      </c>
      <c r="D16" s="8">
        <v>1965600</v>
      </c>
    </row>
    <row r="17" spans="1:4" ht="15.75" x14ac:dyDescent="0.25">
      <c r="A17" s="7" t="s">
        <v>17</v>
      </c>
      <c r="B17" s="8">
        <v>187200</v>
      </c>
      <c r="C17" s="8">
        <v>187200</v>
      </c>
      <c r="D17" s="8">
        <v>187200</v>
      </c>
    </row>
    <row r="18" spans="1:4" ht="15.75" x14ac:dyDescent="0.25">
      <c r="A18" s="7" t="s">
        <v>18</v>
      </c>
      <c r="B18" s="8">
        <v>1123200</v>
      </c>
      <c r="C18" s="8">
        <v>1123200</v>
      </c>
      <c r="D18" s="8">
        <v>1123200</v>
      </c>
    </row>
    <row r="19" spans="1:4" ht="15.75" x14ac:dyDescent="0.25">
      <c r="A19" s="7" t="s">
        <v>19</v>
      </c>
      <c r="B19" s="8">
        <v>346320</v>
      </c>
      <c r="C19" s="8">
        <v>346320</v>
      </c>
      <c r="D19" s="8">
        <v>346320</v>
      </c>
    </row>
    <row r="20" spans="1:4" ht="15.75" x14ac:dyDescent="0.25">
      <c r="A20" s="7" t="s">
        <v>20</v>
      </c>
      <c r="B20" s="8">
        <v>973440</v>
      </c>
      <c r="C20" s="8">
        <v>973440</v>
      </c>
      <c r="D20" s="8">
        <v>973440</v>
      </c>
    </row>
    <row r="21" spans="1:4" ht="15.75" x14ac:dyDescent="0.25">
      <c r="A21" s="7" t="s">
        <v>21</v>
      </c>
      <c r="B21" s="8">
        <v>332280</v>
      </c>
      <c r="C21" s="8">
        <v>332280</v>
      </c>
      <c r="D21" s="8">
        <v>332280</v>
      </c>
    </row>
    <row r="22" spans="1:4" ht="15.75" x14ac:dyDescent="0.25">
      <c r="A22" s="7" t="s">
        <v>22</v>
      </c>
      <c r="B22" s="8">
        <v>608400</v>
      </c>
      <c r="C22" s="8">
        <v>608400</v>
      </c>
      <c r="D22" s="8">
        <v>608400</v>
      </c>
    </row>
    <row r="23" spans="1:4" ht="15.75" x14ac:dyDescent="0.25">
      <c r="A23" s="7" t="s">
        <v>23</v>
      </c>
      <c r="B23" s="8">
        <v>393120</v>
      </c>
      <c r="C23" s="8">
        <v>393120</v>
      </c>
      <c r="D23" s="8">
        <v>393120</v>
      </c>
    </row>
    <row r="24" spans="1:4" ht="15.75" x14ac:dyDescent="0.25">
      <c r="A24" s="7" t="s">
        <v>24</v>
      </c>
      <c r="B24" s="8">
        <v>304200</v>
      </c>
      <c r="C24" s="8">
        <v>304200</v>
      </c>
      <c r="D24" s="8">
        <v>304200</v>
      </c>
    </row>
    <row r="25" spans="1:4" ht="15.75" x14ac:dyDescent="0.25">
      <c r="A25" s="7" t="s">
        <v>25</v>
      </c>
      <c r="B25" s="8">
        <v>401544</v>
      </c>
      <c r="C25" s="8">
        <v>401544</v>
      </c>
      <c r="D25" s="8">
        <v>401544</v>
      </c>
    </row>
    <row r="26" spans="1:4" ht="15.75" x14ac:dyDescent="0.25">
      <c r="A26" s="7" t="s">
        <v>26</v>
      </c>
      <c r="B26" s="8">
        <v>423072</v>
      </c>
      <c r="C26" s="8">
        <v>423072</v>
      </c>
      <c r="D26" s="8">
        <v>423072</v>
      </c>
    </row>
    <row r="27" spans="1:4" ht="15.75" x14ac:dyDescent="0.25">
      <c r="A27" s="7" t="s">
        <v>27</v>
      </c>
      <c r="B27" s="8">
        <v>702000</v>
      </c>
      <c r="C27" s="8">
        <v>702000</v>
      </c>
      <c r="D27" s="8">
        <v>702000</v>
      </c>
    </row>
    <row r="28" spans="1:4" ht="15.75" x14ac:dyDescent="0.25">
      <c r="A28" s="7" t="s">
        <v>28</v>
      </c>
      <c r="B28" s="8">
        <v>524160</v>
      </c>
      <c r="C28" s="8">
        <v>524160</v>
      </c>
      <c r="D28" s="8">
        <v>524160</v>
      </c>
    </row>
    <row r="29" spans="1:4" ht="15.75" x14ac:dyDescent="0.25">
      <c r="A29" s="7" t="s">
        <v>29</v>
      </c>
      <c r="B29" s="8">
        <v>767520</v>
      </c>
      <c r="C29" s="8">
        <v>767520</v>
      </c>
      <c r="D29" s="8">
        <v>767520</v>
      </c>
    </row>
    <row r="30" spans="1:4" ht="15.75" x14ac:dyDescent="0.25">
      <c r="A30" s="7" t="s">
        <v>30</v>
      </c>
      <c r="B30" s="8">
        <v>234000</v>
      </c>
      <c r="C30" s="8">
        <v>234000</v>
      </c>
      <c r="D30" s="8">
        <v>234000</v>
      </c>
    </row>
    <row r="31" spans="1:4" ht="15.75" x14ac:dyDescent="0.25">
      <c r="A31" s="7" t="s">
        <v>31</v>
      </c>
      <c r="B31" s="8">
        <v>374400</v>
      </c>
      <c r="C31" s="8">
        <v>374400</v>
      </c>
      <c r="D31" s="8">
        <v>374400</v>
      </c>
    </row>
    <row r="32" spans="1:4" ht="15.75" x14ac:dyDescent="0.25">
      <c r="A32" s="7" t="s">
        <v>32</v>
      </c>
      <c r="B32" s="8">
        <v>1310400</v>
      </c>
      <c r="C32" s="8">
        <v>1310400</v>
      </c>
      <c r="D32" s="8">
        <v>1310400</v>
      </c>
    </row>
    <row r="33" spans="1:4" ht="15.75" x14ac:dyDescent="0.25">
      <c r="A33" s="7" t="s">
        <v>33</v>
      </c>
      <c r="B33" s="8">
        <v>374400</v>
      </c>
      <c r="C33" s="8">
        <v>374400</v>
      </c>
      <c r="D33" s="8">
        <v>374400</v>
      </c>
    </row>
    <row r="34" spans="1:4" ht="15.75" x14ac:dyDescent="0.25">
      <c r="A34" s="7" t="s">
        <v>34</v>
      </c>
      <c r="B34" s="8">
        <v>776880</v>
      </c>
      <c r="C34" s="8">
        <v>776880</v>
      </c>
      <c r="D34" s="8">
        <v>776880</v>
      </c>
    </row>
    <row r="35" spans="1:4" ht="15.75" x14ac:dyDescent="0.25">
      <c r="A35" s="7" t="s">
        <v>35</v>
      </c>
      <c r="B35" s="8">
        <v>702000</v>
      </c>
      <c r="C35" s="8">
        <v>702000</v>
      </c>
      <c r="D35" s="8">
        <v>702000</v>
      </c>
    </row>
    <row r="36" spans="1:4" ht="15.75" x14ac:dyDescent="0.25">
      <c r="A36" s="7" t="s">
        <v>36</v>
      </c>
      <c r="B36" s="8">
        <v>861120</v>
      </c>
      <c r="C36" s="8">
        <v>861120</v>
      </c>
      <c r="D36" s="8">
        <v>861120</v>
      </c>
    </row>
    <row r="37" spans="1:4" ht="15.75" x14ac:dyDescent="0.25">
      <c r="A37" s="10" t="s">
        <v>124</v>
      </c>
      <c r="B37" s="11">
        <f>SUM(B6:B36)</f>
        <v>26612352</v>
      </c>
      <c r="C37" s="11">
        <f>SUM(C6:C36)</f>
        <v>26612352</v>
      </c>
      <c r="D37" s="11">
        <f>SUM(D6:D36)</f>
        <v>26612352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178</v>
      </c>
    </row>
    <row r="3" spans="1:4" ht="73.900000000000006" customHeight="1" x14ac:dyDescent="0.25">
      <c r="A3" s="100" t="s">
        <v>215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0</v>
      </c>
      <c r="C6" s="8">
        <v>82752738.299999997</v>
      </c>
      <c r="D6" s="8">
        <v>0</v>
      </c>
    </row>
    <row r="7" spans="1:4" ht="15.75" x14ac:dyDescent="0.25">
      <c r="A7" s="7" t="s">
        <v>7</v>
      </c>
      <c r="B7" s="8">
        <v>0</v>
      </c>
      <c r="C7" s="18">
        <v>6789000</v>
      </c>
      <c r="D7" s="8">
        <v>0</v>
      </c>
    </row>
    <row r="8" spans="1:4" ht="15.75" x14ac:dyDescent="0.25">
      <c r="A8" s="7" t="s">
        <v>8</v>
      </c>
      <c r="B8" s="8">
        <v>3522256.27</v>
      </c>
      <c r="C8" s="18">
        <v>11823183</v>
      </c>
      <c r="D8" s="8">
        <v>0</v>
      </c>
    </row>
    <row r="9" spans="1:4" ht="15.75" x14ac:dyDescent="0.25">
      <c r="A9" s="7" t="s">
        <v>9</v>
      </c>
      <c r="B9" s="8">
        <v>1880093.58</v>
      </c>
      <c r="C9" s="18">
        <v>0</v>
      </c>
      <c r="D9" s="8">
        <v>0</v>
      </c>
    </row>
    <row r="10" spans="1:4" ht="15.75" x14ac:dyDescent="0.25">
      <c r="A10" s="7" t="s">
        <v>10</v>
      </c>
      <c r="B10" s="8">
        <v>2485699.35</v>
      </c>
      <c r="C10" s="18">
        <v>0</v>
      </c>
      <c r="D10" s="8">
        <v>0</v>
      </c>
    </row>
    <row r="11" spans="1:4" ht="15.75" x14ac:dyDescent="0.25">
      <c r="A11" s="7" t="s">
        <v>11</v>
      </c>
      <c r="B11" s="8">
        <v>3156628.39</v>
      </c>
      <c r="C11" s="18">
        <v>2850000</v>
      </c>
      <c r="D11" s="8">
        <v>0</v>
      </c>
    </row>
    <row r="12" spans="1:4" ht="15.75" x14ac:dyDescent="0.25">
      <c r="A12" s="7" t="s">
        <v>12</v>
      </c>
      <c r="B12" s="8">
        <v>7910309.0700000003</v>
      </c>
      <c r="C12" s="18">
        <v>14242927.25</v>
      </c>
      <c r="D12" s="8">
        <v>0</v>
      </c>
    </row>
    <row r="13" spans="1:4" ht="15.75" x14ac:dyDescent="0.25">
      <c r="A13" s="7" t="s">
        <v>13</v>
      </c>
      <c r="B13" s="8">
        <v>6370000</v>
      </c>
      <c r="C13" s="18">
        <v>6188000</v>
      </c>
      <c r="D13" s="8">
        <v>0</v>
      </c>
    </row>
    <row r="14" spans="1:4" ht="15.75" x14ac:dyDescent="0.25">
      <c r="A14" s="7" t="s">
        <v>14</v>
      </c>
      <c r="B14" s="9">
        <v>1595138.79</v>
      </c>
      <c r="C14" s="18">
        <v>0</v>
      </c>
      <c r="D14" s="8">
        <v>0</v>
      </c>
    </row>
    <row r="15" spans="1:4" ht="15.75" x14ac:dyDescent="0.25">
      <c r="A15" s="7" t="s">
        <v>15</v>
      </c>
      <c r="B15" s="8">
        <v>3328282.44</v>
      </c>
      <c r="C15" s="18">
        <v>0</v>
      </c>
      <c r="D15" s="8">
        <v>0</v>
      </c>
    </row>
    <row r="16" spans="1:4" ht="15.75" x14ac:dyDescent="0.25">
      <c r="A16" s="7" t="s">
        <v>16</v>
      </c>
      <c r="B16" s="8">
        <v>0</v>
      </c>
      <c r="C16" s="18">
        <v>15445072.75</v>
      </c>
      <c r="D16" s="8">
        <v>0</v>
      </c>
    </row>
    <row r="17" spans="1:4" ht="15.75" x14ac:dyDescent="0.25">
      <c r="A17" s="7" t="s">
        <v>17</v>
      </c>
      <c r="B17" s="8">
        <v>3618600</v>
      </c>
      <c r="C17" s="18">
        <v>0</v>
      </c>
      <c r="D17" s="8">
        <v>0</v>
      </c>
    </row>
    <row r="18" spans="1:4" ht="15.75" x14ac:dyDescent="0.25">
      <c r="A18" s="7" t="s">
        <v>18</v>
      </c>
      <c r="B18" s="8">
        <v>4396949.6399999997</v>
      </c>
      <c r="C18" s="18">
        <v>8883000</v>
      </c>
      <c r="D18" s="8">
        <v>0</v>
      </c>
    </row>
    <row r="19" spans="1:4" ht="15.75" x14ac:dyDescent="0.25">
      <c r="A19" s="7" t="s">
        <v>19</v>
      </c>
      <c r="B19" s="8">
        <v>1187500</v>
      </c>
      <c r="C19" s="18">
        <v>0</v>
      </c>
      <c r="D19" s="8">
        <v>0</v>
      </c>
    </row>
    <row r="20" spans="1:4" ht="15.75" x14ac:dyDescent="0.25">
      <c r="A20" s="7" t="s">
        <v>20</v>
      </c>
      <c r="B20" s="8">
        <v>2368122.37</v>
      </c>
      <c r="C20" s="18">
        <v>2726000</v>
      </c>
      <c r="D20" s="8">
        <v>0</v>
      </c>
    </row>
    <row r="21" spans="1:4" ht="15.75" x14ac:dyDescent="0.25">
      <c r="A21" s="7" t="s">
        <v>21</v>
      </c>
      <c r="B21" s="8">
        <v>8550000</v>
      </c>
      <c r="C21" s="18">
        <v>0</v>
      </c>
      <c r="D21" s="8">
        <v>0</v>
      </c>
    </row>
    <row r="22" spans="1:4" ht="15.75" x14ac:dyDescent="0.25">
      <c r="A22" s="7" t="s">
        <v>22</v>
      </c>
      <c r="B22" s="8">
        <v>0</v>
      </c>
      <c r="C22" s="18">
        <v>7695000</v>
      </c>
      <c r="D22" s="8">
        <v>0</v>
      </c>
    </row>
    <row r="23" spans="1:4" ht="15.75" x14ac:dyDescent="0.25">
      <c r="A23" s="7" t="s">
        <v>23</v>
      </c>
      <c r="B23" s="8">
        <v>6436310.2599999998</v>
      </c>
      <c r="C23" s="18">
        <v>5807431.7000000002</v>
      </c>
      <c r="D23" s="8">
        <v>0</v>
      </c>
    </row>
    <row r="24" spans="1:4" ht="15.75" x14ac:dyDescent="0.25">
      <c r="A24" s="7" t="s">
        <v>24</v>
      </c>
      <c r="B24" s="8">
        <v>1578379.31</v>
      </c>
      <c r="C24" s="18">
        <v>4506903.55</v>
      </c>
      <c r="D24" s="8">
        <v>0</v>
      </c>
    </row>
    <row r="25" spans="1:4" ht="15.75" x14ac:dyDescent="0.25">
      <c r="A25" s="7" t="s">
        <v>25</v>
      </c>
      <c r="B25" s="8">
        <v>2856722.2</v>
      </c>
      <c r="C25" s="18">
        <v>1770882.65</v>
      </c>
      <c r="D25" s="8">
        <v>0</v>
      </c>
    </row>
    <row r="26" spans="1:4" ht="15.75" x14ac:dyDescent="0.25">
      <c r="A26" s="7" t="s">
        <v>26</v>
      </c>
      <c r="B26" s="8">
        <v>15200000</v>
      </c>
      <c r="C26" s="18">
        <v>5700000</v>
      </c>
      <c r="D26" s="8">
        <v>0</v>
      </c>
    </row>
    <row r="27" spans="1:4" ht="15.75" x14ac:dyDescent="0.25">
      <c r="A27" s="7" t="s">
        <v>27</v>
      </c>
      <c r="B27" s="8">
        <v>2327500</v>
      </c>
      <c r="C27" s="18">
        <v>8027500</v>
      </c>
      <c r="D27" s="8">
        <v>0</v>
      </c>
    </row>
    <row r="28" spans="1:4" ht="15.75" x14ac:dyDescent="0.25">
      <c r="A28" s="7" t="s">
        <v>28</v>
      </c>
      <c r="B28" s="8">
        <v>16920000</v>
      </c>
      <c r="C28" s="18">
        <v>12891001.699999999</v>
      </c>
      <c r="D28" s="8">
        <v>0</v>
      </c>
    </row>
    <row r="29" spans="1:4" ht="15.75" x14ac:dyDescent="0.25">
      <c r="A29" s="7" t="s">
        <v>29</v>
      </c>
      <c r="B29" s="8">
        <v>0</v>
      </c>
      <c r="C29" s="18">
        <v>4324000</v>
      </c>
      <c r="D29" s="8">
        <v>0</v>
      </c>
    </row>
    <row r="30" spans="1:4" ht="15.75" x14ac:dyDescent="0.25">
      <c r="A30" s="7" t="s">
        <v>30</v>
      </c>
      <c r="B30" s="8">
        <v>9975000</v>
      </c>
      <c r="C30" s="18">
        <v>5225000</v>
      </c>
      <c r="D30" s="8">
        <v>0</v>
      </c>
    </row>
    <row r="31" spans="1:4" ht="15.75" x14ac:dyDescent="0.25">
      <c r="A31" s="7" t="s">
        <v>31</v>
      </c>
      <c r="B31" s="8">
        <v>1775816.04</v>
      </c>
      <c r="C31" s="18">
        <v>2444000</v>
      </c>
      <c r="D31" s="8">
        <v>0</v>
      </c>
    </row>
    <row r="32" spans="1:4" ht="15.75" x14ac:dyDescent="0.25">
      <c r="A32" s="7" t="s">
        <v>32</v>
      </c>
      <c r="B32" s="8">
        <v>5163124.92</v>
      </c>
      <c r="C32" s="18">
        <v>2392000</v>
      </c>
      <c r="D32" s="8">
        <v>0</v>
      </c>
    </row>
    <row r="33" spans="1:4" ht="15.75" x14ac:dyDescent="0.25">
      <c r="A33" s="7" t="s">
        <v>33</v>
      </c>
      <c r="B33" s="8">
        <v>1781133.58</v>
      </c>
      <c r="C33" s="18">
        <v>10983520</v>
      </c>
      <c r="D33" s="8">
        <v>0</v>
      </c>
    </row>
    <row r="34" spans="1:4" ht="15.75" x14ac:dyDescent="0.25">
      <c r="A34" s="7" t="s">
        <v>34</v>
      </c>
      <c r="B34" s="8">
        <v>1426513.71</v>
      </c>
      <c r="C34" s="18">
        <v>8460600</v>
      </c>
      <c r="D34" s="8">
        <v>0</v>
      </c>
    </row>
    <row r="35" spans="1:4" ht="15.75" x14ac:dyDescent="0.25">
      <c r="A35" s="7" t="s">
        <v>35</v>
      </c>
      <c r="B35" s="8">
        <v>7781941.7699999996</v>
      </c>
      <c r="C35" s="18">
        <v>3196000</v>
      </c>
      <c r="D35" s="8">
        <v>0</v>
      </c>
    </row>
    <row r="36" spans="1:4" ht="15.75" x14ac:dyDescent="0.25">
      <c r="A36" s="7" t="s">
        <v>36</v>
      </c>
      <c r="B36" s="8">
        <v>1816001.76</v>
      </c>
      <c r="C36" s="18">
        <v>3610095.02</v>
      </c>
      <c r="D36" s="8">
        <v>0</v>
      </c>
    </row>
    <row r="37" spans="1:4" ht="15.75" x14ac:dyDescent="0.25">
      <c r="A37" s="10" t="s">
        <v>124</v>
      </c>
      <c r="B37" s="11">
        <f>SUM(B6:B36)</f>
        <v>125408023.45</v>
      </c>
      <c r="C37" s="11">
        <f>SUM(C6:C36)</f>
        <v>238733855.92000002</v>
      </c>
      <c r="D37" s="11">
        <f>SUM(D6:D36)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179</v>
      </c>
    </row>
    <row r="3" spans="1:4" ht="89.45" customHeight="1" x14ac:dyDescent="0.25">
      <c r="A3" s="100" t="s">
        <v>150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0</v>
      </c>
      <c r="C6" s="8">
        <v>39411658</v>
      </c>
      <c r="D6" s="8">
        <v>44160753</v>
      </c>
    </row>
    <row r="7" spans="1:4" ht="15.75" x14ac:dyDescent="0.25">
      <c r="A7" s="7" t="s">
        <v>7</v>
      </c>
      <c r="B7" s="8">
        <v>0</v>
      </c>
      <c r="C7" s="18">
        <v>7916073</v>
      </c>
      <c r="D7" s="8">
        <v>8869960</v>
      </c>
    </row>
    <row r="8" spans="1:4" ht="15.75" x14ac:dyDescent="0.25">
      <c r="A8" s="7" t="s">
        <v>8</v>
      </c>
      <c r="B8" s="8">
        <v>0</v>
      </c>
      <c r="C8" s="18">
        <v>8931810</v>
      </c>
      <c r="D8" s="8">
        <v>10008093</v>
      </c>
    </row>
    <row r="9" spans="1:4" ht="15.75" x14ac:dyDescent="0.25">
      <c r="A9" s="7" t="s">
        <v>9</v>
      </c>
      <c r="B9" s="8">
        <v>1394115.37</v>
      </c>
      <c r="C9" s="18">
        <v>3890590</v>
      </c>
      <c r="D9" s="8">
        <v>4359406</v>
      </c>
    </row>
    <row r="10" spans="1:4" ht="15.75" x14ac:dyDescent="0.25">
      <c r="A10" s="7" t="s">
        <v>10</v>
      </c>
      <c r="B10" s="8">
        <v>548184.84</v>
      </c>
      <c r="C10" s="18">
        <v>2047099</v>
      </c>
      <c r="D10" s="8">
        <v>2293774</v>
      </c>
    </row>
    <row r="11" spans="1:4" ht="15.75" x14ac:dyDescent="0.25">
      <c r="A11" s="7" t="s">
        <v>11</v>
      </c>
      <c r="B11" s="8">
        <v>388121</v>
      </c>
      <c r="C11" s="18">
        <v>1487746</v>
      </c>
      <c r="D11" s="8">
        <v>1667020</v>
      </c>
    </row>
    <row r="12" spans="1:4" ht="15.75" x14ac:dyDescent="0.25">
      <c r="A12" s="7" t="s">
        <v>12</v>
      </c>
      <c r="B12" s="8">
        <v>0</v>
      </c>
      <c r="C12" s="18">
        <v>8031837</v>
      </c>
      <c r="D12" s="8">
        <v>8999675</v>
      </c>
    </row>
    <row r="13" spans="1:4" ht="15.75" x14ac:dyDescent="0.25">
      <c r="A13" s="7" t="s">
        <v>13</v>
      </c>
      <c r="B13" s="8">
        <v>1923885.86</v>
      </c>
      <c r="C13" s="18">
        <v>4234911</v>
      </c>
      <c r="D13" s="8">
        <v>4745219</v>
      </c>
    </row>
    <row r="14" spans="1:4" ht="15.75" x14ac:dyDescent="0.25">
      <c r="A14" s="7" t="s">
        <v>14</v>
      </c>
      <c r="B14" s="9">
        <v>913933</v>
      </c>
      <c r="C14" s="18">
        <v>913933</v>
      </c>
      <c r="D14" s="8">
        <v>1024063</v>
      </c>
    </row>
    <row r="15" spans="1:4" ht="15.75" x14ac:dyDescent="0.25">
      <c r="A15" s="7" t="s">
        <v>15</v>
      </c>
      <c r="B15" s="8">
        <v>1186806</v>
      </c>
      <c r="C15" s="18">
        <v>1186806</v>
      </c>
      <c r="D15" s="8">
        <v>1329817</v>
      </c>
    </row>
    <row r="16" spans="1:4" ht="15.75" x14ac:dyDescent="0.25">
      <c r="A16" s="7" t="s">
        <v>16</v>
      </c>
      <c r="B16" s="8">
        <v>0</v>
      </c>
      <c r="C16" s="18">
        <v>16720532</v>
      </c>
      <c r="D16" s="8">
        <v>18735356</v>
      </c>
    </row>
    <row r="17" spans="1:4" ht="15.75" x14ac:dyDescent="0.25">
      <c r="A17" s="7" t="s">
        <v>17</v>
      </c>
      <c r="B17" s="8">
        <v>368418.92</v>
      </c>
      <c r="C17" s="18">
        <v>2276175</v>
      </c>
      <c r="D17" s="8">
        <v>2550454</v>
      </c>
    </row>
    <row r="18" spans="1:4" ht="15.75" x14ac:dyDescent="0.25">
      <c r="A18" s="7" t="s">
        <v>18</v>
      </c>
      <c r="B18" s="8">
        <v>5734000</v>
      </c>
      <c r="C18" s="18">
        <v>7625092</v>
      </c>
      <c r="D18" s="8">
        <v>8543915</v>
      </c>
    </row>
    <row r="19" spans="1:4" ht="15.75" x14ac:dyDescent="0.25">
      <c r="A19" s="7" t="s">
        <v>19</v>
      </c>
      <c r="B19" s="8">
        <v>4406364</v>
      </c>
      <c r="C19" s="18">
        <v>4406364</v>
      </c>
      <c r="D19" s="8">
        <v>4937331</v>
      </c>
    </row>
    <row r="20" spans="1:4" ht="15.75" x14ac:dyDescent="0.25">
      <c r="A20" s="7" t="s">
        <v>20</v>
      </c>
      <c r="B20" s="8">
        <v>2390733.2200000002</v>
      </c>
      <c r="C20" s="18">
        <v>4842421</v>
      </c>
      <c r="D20" s="8">
        <v>5425932</v>
      </c>
    </row>
    <row r="21" spans="1:4" ht="15.75" x14ac:dyDescent="0.25">
      <c r="A21" s="7" t="s">
        <v>21</v>
      </c>
      <c r="B21" s="8">
        <v>1458464</v>
      </c>
      <c r="C21" s="18">
        <v>1458464</v>
      </c>
      <c r="D21" s="8">
        <v>1634210</v>
      </c>
    </row>
    <row r="22" spans="1:4" ht="15.75" x14ac:dyDescent="0.25">
      <c r="A22" s="7" t="s">
        <v>22</v>
      </c>
      <c r="B22" s="8">
        <v>0</v>
      </c>
      <c r="C22" s="18">
        <v>14094452</v>
      </c>
      <c r="D22" s="8">
        <v>15792833</v>
      </c>
    </row>
    <row r="23" spans="1:4" ht="15.75" x14ac:dyDescent="0.25">
      <c r="A23" s="7" t="s">
        <v>23</v>
      </c>
      <c r="B23" s="8">
        <v>3543696.1</v>
      </c>
      <c r="C23" s="18">
        <v>5271672</v>
      </c>
      <c r="D23" s="8">
        <v>5906910</v>
      </c>
    </row>
    <row r="24" spans="1:4" ht="15.75" x14ac:dyDescent="0.25">
      <c r="A24" s="7" t="s">
        <v>24</v>
      </c>
      <c r="B24" s="8">
        <v>0</v>
      </c>
      <c r="C24" s="18">
        <v>5031138</v>
      </c>
      <c r="D24" s="8">
        <v>5637392</v>
      </c>
    </row>
    <row r="25" spans="1:4" ht="15.75" x14ac:dyDescent="0.25">
      <c r="A25" s="7" t="s">
        <v>25</v>
      </c>
      <c r="B25" s="8">
        <v>4070495</v>
      </c>
      <c r="C25" s="18">
        <v>4070495</v>
      </c>
      <c r="D25" s="8">
        <v>4560989</v>
      </c>
    </row>
    <row r="26" spans="1:4" ht="15.75" x14ac:dyDescent="0.25">
      <c r="A26" s="7" t="s">
        <v>26</v>
      </c>
      <c r="B26" s="8">
        <v>4965254</v>
      </c>
      <c r="C26" s="18">
        <v>4965254</v>
      </c>
      <c r="D26" s="8">
        <v>5563568</v>
      </c>
    </row>
    <row r="27" spans="1:4" ht="15.75" x14ac:dyDescent="0.25">
      <c r="A27" s="7" t="s">
        <v>27</v>
      </c>
      <c r="B27" s="8">
        <v>0</v>
      </c>
      <c r="C27" s="18">
        <v>1611631</v>
      </c>
      <c r="D27" s="8">
        <v>1805833</v>
      </c>
    </row>
    <row r="28" spans="1:4" ht="15.75" x14ac:dyDescent="0.25">
      <c r="A28" s="7" t="s">
        <v>28</v>
      </c>
      <c r="B28" s="8">
        <v>1717299.73</v>
      </c>
      <c r="C28" s="18">
        <v>5278781</v>
      </c>
      <c r="D28" s="8">
        <v>5914874</v>
      </c>
    </row>
    <row r="29" spans="1:4" ht="15.75" x14ac:dyDescent="0.25">
      <c r="A29" s="7" t="s">
        <v>29</v>
      </c>
      <c r="B29" s="8">
        <v>0</v>
      </c>
      <c r="C29" s="18">
        <v>1293229</v>
      </c>
      <c r="D29" s="8">
        <v>1449063</v>
      </c>
    </row>
    <row r="30" spans="1:4" ht="15.75" x14ac:dyDescent="0.25">
      <c r="A30" s="7" t="s">
        <v>30</v>
      </c>
      <c r="B30" s="8">
        <v>3333790.04</v>
      </c>
      <c r="C30" s="18">
        <v>4775203</v>
      </c>
      <c r="D30" s="8">
        <v>5350616</v>
      </c>
    </row>
    <row r="31" spans="1:4" ht="15.75" x14ac:dyDescent="0.25">
      <c r="A31" s="7" t="s">
        <v>31</v>
      </c>
      <c r="B31" s="8">
        <v>0</v>
      </c>
      <c r="C31" s="18">
        <v>2936092</v>
      </c>
      <c r="D31" s="8">
        <v>3289891</v>
      </c>
    </row>
    <row r="32" spans="1:4" ht="15.75" x14ac:dyDescent="0.25">
      <c r="A32" s="7" t="s">
        <v>32</v>
      </c>
      <c r="B32" s="8">
        <v>1024697.18</v>
      </c>
      <c r="C32" s="18">
        <v>2301365</v>
      </c>
      <c r="D32" s="8">
        <v>2578681</v>
      </c>
    </row>
    <row r="33" spans="1:4" ht="15.75" x14ac:dyDescent="0.25">
      <c r="A33" s="7" t="s">
        <v>33</v>
      </c>
      <c r="B33" s="8">
        <v>0</v>
      </c>
      <c r="C33" s="18">
        <v>5391658</v>
      </c>
      <c r="D33" s="8">
        <v>6041352</v>
      </c>
    </row>
    <row r="34" spans="1:4" ht="15.75" x14ac:dyDescent="0.25">
      <c r="A34" s="7" t="s">
        <v>34</v>
      </c>
      <c r="B34" s="8">
        <v>3934915.26</v>
      </c>
      <c r="C34" s="18">
        <v>7246146</v>
      </c>
      <c r="D34" s="8">
        <v>8119306</v>
      </c>
    </row>
    <row r="35" spans="1:4" ht="15.75" x14ac:dyDescent="0.25">
      <c r="A35" s="7" t="s">
        <v>35</v>
      </c>
      <c r="B35" s="8">
        <v>6814448.5999999996</v>
      </c>
      <c r="C35" s="18">
        <v>8926121</v>
      </c>
      <c r="D35" s="8">
        <v>10001719</v>
      </c>
    </row>
    <row r="36" spans="1:4" ht="15.75" x14ac:dyDescent="0.25">
      <c r="A36" s="7" t="s">
        <v>36</v>
      </c>
      <c r="B36" s="8">
        <v>6824839.9800000004</v>
      </c>
      <c r="C36" s="18">
        <v>11425252</v>
      </c>
      <c r="D36" s="8">
        <v>12801995</v>
      </c>
    </row>
    <row r="37" spans="1:4" ht="15.75" x14ac:dyDescent="0.25">
      <c r="A37" s="10" t="s">
        <v>124</v>
      </c>
      <c r="B37" s="11">
        <f>SUM(B6:B36)</f>
        <v>56942462.099999994</v>
      </c>
      <c r="C37" s="11">
        <f>SUM(C6:C36)</f>
        <v>200000000</v>
      </c>
      <c r="D37" s="11">
        <f>SUM(D6:D36)</f>
        <v>224100000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180</v>
      </c>
    </row>
    <row r="3" spans="1:4" ht="73.900000000000006" customHeight="1" x14ac:dyDescent="0.25">
      <c r="A3" s="100" t="s">
        <v>216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19585333.329999998</v>
      </c>
      <c r="C6" s="8">
        <v>0</v>
      </c>
      <c r="D6" s="8">
        <v>0</v>
      </c>
    </row>
    <row r="7" spans="1:4" ht="15.75" x14ac:dyDescent="0.25">
      <c r="A7" s="10" t="s">
        <v>124</v>
      </c>
      <c r="B7" s="11">
        <f>SUM(B6:B6)</f>
        <v>19585333.329999998</v>
      </c>
      <c r="C7" s="11">
        <f>SUM(C6:C6)</f>
        <v>0</v>
      </c>
      <c r="D7" s="11">
        <f>SUM(D6:D6)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7"/>
  <sheetViews>
    <sheetView view="pageBreakPreview" zoomScaleNormal="100" zoomScaleSheetLayoutView="100" workbookViewId="0">
      <selection activeCell="A7" sqref="A7:D7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s="83" customFormat="1" ht="18" customHeight="1" x14ac:dyDescent="0.25"/>
    <row r="2" spans="1:4" ht="24.75" customHeight="1" x14ac:dyDescent="0.25">
      <c r="A2" s="1"/>
      <c r="B2" s="102" t="s">
        <v>181</v>
      </c>
      <c r="C2" s="102"/>
      <c r="D2" s="102"/>
    </row>
    <row r="3" spans="1:4" ht="90" customHeight="1" x14ac:dyDescent="0.25">
      <c r="A3" s="103" t="s">
        <v>238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105</v>
      </c>
      <c r="B6" s="8">
        <v>0</v>
      </c>
      <c r="C6" s="8">
        <v>25039090.91</v>
      </c>
      <c r="D6" s="8">
        <v>0</v>
      </c>
    </row>
    <row r="7" spans="1:4" ht="15.75" x14ac:dyDescent="0.25">
      <c r="A7" s="10" t="s">
        <v>124</v>
      </c>
      <c r="B7" s="11">
        <f>SUM(B6:B6)</f>
        <v>0</v>
      </c>
      <c r="C7" s="11">
        <f>SUM(C6:C6)</f>
        <v>25039090.91</v>
      </c>
      <c r="D7" s="11">
        <f>SUM(D6:D6)</f>
        <v>0</v>
      </c>
    </row>
  </sheetData>
  <autoFilter ref="A5:D7"/>
  <mergeCells count="2"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view="pageBreakPreview" zoomScaleNormal="100" zoomScaleSheetLayoutView="100" workbookViewId="0">
      <selection activeCell="A8" sqref="A8:D8"/>
    </sheetView>
  </sheetViews>
  <sheetFormatPr defaultColWidth="9.140625" defaultRowHeight="15" x14ac:dyDescent="0.25"/>
  <cols>
    <col min="1" max="1" width="48" style="24" customWidth="1"/>
    <col min="2" max="4" width="22" style="24" customWidth="1"/>
    <col min="5" max="249" width="9.140625" style="24"/>
    <col min="250" max="250" width="41.28515625" style="24" customWidth="1"/>
    <col min="251" max="253" width="19.42578125" style="24" customWidth="1"/>
    <col min="254" max="505" width="9.140625" style="24"/>
    <col min="506" max="506" width="41.28515625" style="24" customWidth="1"/>
    <col min="507" max="509" width="19.42578125" style="24" customWidth="1"/>
    <col min="510" max="761" width="9.140625" style="24"/>
    <col min="762" max="762" width="41.28515625" style="24" customWidth="1"/>
    <col min="763" max="765" width="19.42578125" style="24" customWidth="1"/>
    <col min="766" max="1017" width="9.140625" style="24"/>
    <col min="1018" max="1018" width="41.28515625" style="24" customWidth="1"/>
    <col min="1019" max="1021" width="19.42578125" style="24" customWidth="1"/>
    <col min="1022" max="1273" width="9.140625" style="24"/>
    <col min="1274" max="1274" width="41.28515625" style="24" customWidth="1"/>
    <col min="1275" max="1277" width="19.42578125" style="24" customWidth="1"/>
    <col min="1278" max="1529" width="9.140625" style="24"/>
    <col min="1530" max="1530" width="41.28515625" style="24" customWidth="1"/>
    <col min="1531" max="1533" width="19.42578125" style="24" customWidth="1"/>
    <col min="1534" max="1785" width="9.140625" style="24"/>
    <col min="1786" max="1786" width="41.28515625" style="24" customWidth="1"/>
    <col min="1787" max="1789" width="19.42578125" style="24" customWidth="1"/>
    <col min="1790" max="2041" width="9.140625" style="24"/>
    <col min="2042" max="2042" width="41.28515625" style="24" customWidth="1"/>
    <col min="2043" max="2045" width="19.42578125" style="24" customWidth="1"/>
    <col min="2046" max="2297" width="9.140625" style="24"/>
    <col min="2298" max="2298" width="41.28515625" style="24" customWidth="1"/>
    <col min="2299" max="2301" width="19.42578125" style="24" customWidth="1"/>
    <col min="2302" max="2553" width="9.140625" style="24"/>
    <col min="2554" max="2554" width="41.28515625" style="24" customWidth="1"/>
    <col min="2555" max="2557" width="19.42578125" style="24" customWidth="1"/>
    <col min="2558" max="2809" width="9.140625" style="24"/>
    <col min="2810" max="2810" width="41.28515625" style="24" customWidth="1"/>
    <col min="2811" max="2813" width="19.42578125" style="24" customWidth="1"/>
    <col min="2814" max="3065" width="9.140625" style="24"/>
    <col min="3066" max="3066" width="41.28515625" style="24" customWidth="1"/>
    <col min="3067" max="3069" width="19.42578125" style="24" customWidth="1"/>
    <col min="3070" max="3321" width="9.140625" style="24"/>
    <col min="3322" max="3322" width="41.28515625" style="24" customWidth="1"/>
    <col min="3323" max="3325" width="19.42578125" style="24" customWidth="1"/>
    <col min="3326" max="3577" width="9.140625" style="24"/>
    <col min="3578" max="3578" width="41.28515625" style="24" customWidth="1"/>
    <col min="3579" max="3581" width="19.42578125" style="24" customWidth="1"/>
    <col min="3582" max="3833" width="9.140625" style="24"/>
    <col min="3834" max="3834" width="41.28515625" style="24" customWidth="1"/>
    <col min="3835" max="3837" width="19.42578125" style="24" customWidth="1"/>
    <col min="3838" max="4089" width="9.140625" style="24"/>
    <col min="4090" max="4090" width="41.28515625" style="24" customWidth="1"/>
    <col min="4091" max="4093" width="19.42578125" style="24" customWidth="1"/>
    <col min="4094" max="4345" width="9.140625" style="24"/>
    <col min="4346" max="4346" width="41.28515625" style="24" customWidth="1"/>
    <col min="4347" max="4349" width="19.42578125" style="24" customWidth="1"/>
    <col min="4350" max="4601" width="9.140625" style="24"/>
    <col min="4602" max="4602" width="41.28515625" style="24" customWidth="1"/>
    <col min="4603" max="4605" width="19.42578125" style="24" customWidth="1"/>
    <col min="4606" max="4857" width="9.140625" style="24"/>
    <col min="4858" max="4858" width="41.28515625" style="24" customWidth="1"/>
    <col min="4859" max="4861" width="19.42578125" style="24" customWidth="1"/>
    <col min="4862" max="5113" width="9.140625" style="24"/>
    <col min="5114" max="5114" width="41.28515625" style="24" customWidth="1"/>
    <col min="5115" max="5117" width="19.42578125" style="24" customWidth="1"/>
    <col min="5118" max="5369" width="9.140625" style="24"/>
    <col min="5370" max="5370" width="41.28515625" style="24" customWidth="1"/>
    <col min="5371" max="5373" width="19.42578125" style="24" customWidth="1"/>
    <col min="5374" max="5625" width="9.140625" style="24"/>
    <col min="5626" max="5626" width="41.28515625" style="24" customWidth="1"/>
    <col min="5627" max="5629" width="19.42578125" style="24" customWidth="1"/>
    <col min="5630" max="5881" width="9.140625" style="24"/>
    <col min="5882" max="5882" width="41.28515625" style="24" customWidth="1"/>
    <col min="5883" max="5885" width="19.42578125" style="24" customWidth="1"/>
    <col min="5886" max="6137" width="9.140625" style="24"/>
    <col min="6138" max="6138" width="41.28515625" style="24" customWidth="1"/>
    <col min="6139" max="6141" width="19.42578125" style="24" customWidth="1"/>
    <col min="6142" max="6393" width="9.140625" style="24"/>
    <col min="6394" max="6394" width="41.28515625" style="24" customWidth="1"/>
    <col min="6395" max="6397" width="19.42578125" style="24" customWidth="1"/>
    <col min="6398" max="6649" width="9.140625" style="24"/>
    <col min="6650" max="6650" width="41.28515625" style="24" customWidth="1"/>
    <col min="6651" max="6653" width="19.42578125" style="24" customWidth="1"/>
    <col min="6654" max="6905" width="9.140625" style="24"/>
    <col min="6906" max="6906" width="41.28515625" style="24" customWidth="1"/>
    <col min="6907" max="6909" width="19.42578125" style="24" customWidth="1"/>
    <col min="6910" max="7161" width="9.140625" style="24"/>
    <col min="7162" max="7162" width="41.28515625" style="24" customWidth="1"/>
    <col min="7163" max="7165" width="19.42578125" style="24" customWidth="1"/>
    <col min="7166" max="7417" width="9.140625" style="24"/>
    <col min="7418" max="7418" width="41.28515625" style="24" customWidth="1"/>
    <col min="7419" max="7421" width="19.42578125" style="24" customWidth="1"/>
    <col min="7422" max="7673" width="9.140625" style="24"/>
    <col min="7674" max="7674" width="41.28515625" style="24" customWidth="1"/>
    <col min="7675" max="7677" width="19.42578125" style="24" customWidth="1"/>
    <col min="7678" max="7929" width="9.140625" style="24"/>
    <col min="7930" max="7930" width="41.28515625" style="24" customWidth="1"/>
    <col min="7931" max="7933" width="19.42578125" style="24" customWidth="1"/>
    <col min="7934" max="8185" width="9.140625" style="24"/>
    <col min="8186" max="8186" width="41.28515625" style="24" customWidth="1"/>
    <col min="8187" max="8189" width="19.42578125" style="24" customWidth="1"/>
    <col min="8190" max="8441" width="9.140625" style="24"/>
    <col min="8442" max="8442" width="41.28515625" style="24" customWidth="1"/>
    <col min="8443" max="8445" width="19.42578125" style="24" customWidth="1"/>
    <col min="8446" max="8697" width="9.140625" style="24"/>
    <col min="8698" max="8698" width="41.28515625" style="24" customWidth="1"/>
    <col min="8699" max="8701" width="19.42578125" style="24" customWidth="1"/>
    <col min="8702" max="8953" width="9.140625" style="24"/>
    <col min="8954" max="8954" width="41.28515625" style="24" customWidth="1"/>
    <col min="8955" max="8957" width="19.42578125" style="24" customWidth="1"/>
    <col min="8958" max="9209" width="9.140625" style="24"/>
    <col min="9210" max="9210" width="41.28515625" style="24" customWidth="1"/>
    <col min="9211" max="9213" width="19.42578125" style="24" customWidth="1"/>
    <col min="9214" max="9465" width="9.140625" style="24"/>
    <col min="9466" max="9466" width="41.28515625" style="24" customWidth="1"/>
    <col min="9467" max="9469" width="19.42578125" style="24" customWidth="1"/>
    <col min="9470" max="9721" width="9.140625" style="24"/>
    <col min="9722" max="9722" width="41.28515625" style="24" customWidth="1"/>
    <col min="9723" max="9725" width="19.42578125" style="24" customWidth="1"/>
    <col min="9726" max="9977" width="9.140625" style="24"/>
    <col min="9978" max="9978" width="41.28515625" style="24" customWidth="1"/>
    <col min="9979" max="9981" width="19.42578125" style="24" customWidth="1"/>
    <col min="9982" max="10233" width="9.140625" style="24"/>
    <col min="10234" max="10234" width="41.28515625" style="24" customWidth="1"/>
    <col min="10235" max="10237" width="19.42578125" style="24" customWidth="1"/>
    <col min="10238" max="10489" width="9.140625" style="24"/>
    <col min="10490" max="10490" width="41.28515625" style="24" customWidth="1"/>
    <col min="10491" max="10493" width="19.42578125" style="24" customWidth="1"/>
    <col min="10494" max="10745" width="9.140625" style="24"/>
    <col min="10746" max="10746" width="41.28515625" style="24" customWidth="1"/>
    <col min="10747" max="10749" width="19.42578125" style="24" customWidth="1"/>
    <col min="10750" max="11001" width="9.140625" style="24"/>
    <col min="11002" max="11002" width="41.28515625" style="24" customWidth="1"/>
    <col min="11003" max="11005" width="19.42578125" style="24" customWidth="1"/>
    <col min="11006" max="11257" width="9.140625" style="24"/>
    <col min="11258" max="11258" width="41.28515625" style="24" customWidth="1"/>
    <col min="11259" max="11261" width="19.42578125" style="24" customWidth="1"/>
    <col min="11262" max="11513" width="9.140625" style="24"/>
    <col min="11514" max="11514" width="41.28515625" style="24" customWidth="1"/>
    <col min="11515" max="11517" width="19.42578125" style="24" customWidth="1"/>
    <col min="11518" max="11769" width="9.140625" style="24"/>
    <col min="11770" max="11770" width="41.28515625" style="24" customWidth="1"/>
    <col min="11771" max="11773" width="19.42578125" style="24" customWidth="1"/>
    <col min="11774" max="12025" width="9.140625" style="24"/>
    <col min="12026" max="12026" width="41.28515625" style="24" customWidth="1"/>
    <col min="12027" max="12029" width="19.42578125" style="24" customWidth="1"/>
    <col min="12030" max="12281" width="9.140625" style="24"/>
    <col min="12282" max="12282" width="41.28515625" style="24" customWidth="1"/>
    <col min="12283" max="12285" width="19.42578125" style="24" customWidth="1"/>
    <col min="12286" max="12537" width="9.140625" style="24"/>
    <col min="12538" max="12538" width="41.28515625" style="24" customWidth="1"/>
    <col min="12539" max="12541" width="19.42578125" style="24" customWidth="1"/>
    <col min="12542" max="12793" width="9.140625" style="24"/>
    <col min="12794" max="12794" width="41.28515625" style="24" customWidth="1"/>
    <col min="12795" max="12797" width="19.42578125" style="24" customWidth="1"/>
    <col min="12798" max="13049" width="9.140625" style="24"/>
    <col min="13050" max="13050" width="41.28515625" style="24" customWidth="1"/>
    <col min="13051" max="13053" width="19.42578125" style="24" customWidth="1"/>
    <col min="13054" max="13305" width="9.140625" style="24"/>
    <col min="13306" max="13306" width="41.28515625" style="24" customWidth="1"/>
    <col min="13307" max="13309" width="19.42578125" style="24" customWidth="1"/>
    <col min="13310" max="13561" width="9.140625" style="24"/>
    <col min="13562" max="13562" width="41.28515625" style="24" customWidth="1"/>
    <col min="13563" max="13565" width="19.42578125" style="24" customWidth="1"/>
    <col min="13566" max="13817" width="9.140625" style="24"/>
    <col min="13818" max="13818" width="41.28515625" style="24" customWidth="1"/>
    <col min="13819" max="13821" width="19.42578125" style="24" customWidth="1"/>
    <col min="13822" max="14073" width="9.140625" style="24"/>
    <col min="14074" max="14074" width="41.28515625" style="24" customWidth="1"/>
    <col min="14075" max="14077" width="19.42578125" style="24" customWidth="1"/>
    <col min="14078" max="14329" width="9.140625" style="24"/>
    <col min="14330" max="14330" width="41.28515625" style="24" customWidth="1"/>
    <col min="14331" max="14333" width="19.42578125" style="24" customWidth="1"/>
    <col min="14334" max="14585" width="9.140625" style="24"/>
    <col min="14586" max="14586" width="41.28515625" style="24" customWidth="1"/>
    <col min="14587" max="14589" width="19.42578125" style="24" customWidth="1"/>
    <col min="14590" max="14841" width="9.140625" style="24"/>
    <col min="14842" max="14842" width="41.28515625" style="24" customWidth="1"/>
    <col min="14843" max="14845" width="19.42578125" style="24" customWidth="1"/>
    <col min="14846" max="15097" width="9.140625" style="24"/>
    <col min="15098" max="15098" width="41.28515625" style="24" customWidth="1"/>
    <col min="15099" max="15101" width="19.42578125" style="24" customWidth="1"/>
    <col min="15102" max="15353" width="9.140625" style="24"/>
    <col min="15354" max="15354" width="41.28515625" style="24" customWidth="1"/>
    <col min="15355" max="15357" width="19.42578125" style="24" customWidth="1"/>
    <col min="15358" max="15609" width="9.140625" style="24"/>
    <col min="15610" max="15610" width="41.28515625" style="24" customWidth="1"/>
    <col min="15611" max="15613" width="19.42578125" style="24" customWidth="1"/>
    <col min="15614" max="15865" width="9.140625" style="24"/>
    <col min="15866" max="15866" width="41.28515625" style="24" customWidth="1"/>
    <col min="15867" max="15869" width="19.42578125" style="24" customWidth="1"/>
    <col min="15870" max="16121" width="9.140625" style="24"/>
    <col min="16122" max="16122" width="41.28515625" style="24" customWidth="1"/>
    <col min="16123" max="16125" width="19.42578125" style="24" customWidth="1"/>
    <col min="16126" max="16384" width="9.140625" style="24"/>
  </cols>
  <sheetData>
    <row r="1" spans="1:4" ht="18" customHeight="1" x14ac:dyDescent="0.25"/>
    <row r="2" spans="1:4" ht="24.75" customHeight="1" x14ac:dyDescent="0.25">
      <c r="A2" s="25"/>
      <c r="B2" s="25"/>
      <c r="C2" s="26"/>
      <c r="D2" s="27" t="s">
        <v>182</v>
      </c>
    </row>
    <row r="3" spans="1:4" ht="100.9" customHeight="1" x14ac:dyDescent="0.25">
      <c r="A3" s="104" t="s">
        <v>151</v>
      </c>
      <c r="B3" s="104"/>
      <c r="C3" s="104"/>
      <c r="D3" s="104"/>
    </row>
    <row r="4" spans="1:4" ht="22.5" customHeight="1" x14ac:dyDescent="0.25">
      <c r="A4" s="25"/>
      <c r="B4" s="25"/>
      <c r="C4" s="25"/>
      <c r="D4" s="28" t="s">
        <v>1</v>
      </c>
    </row>
    <row r="5" spans="1:4" ht="42.7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0" t="s">
        <v>246</v>
      </c>
      <c r="B6" s="31">
        <v>91692090</v>
      </c>
      <c r="C6" s="31">
        <v>0</v>
      </c>
      <c r="D6" s="31">
        <v>0</v>
      </c>
    </row>
    <row r="7" spans="1:4" ht="15.75" x14ac:dyDescent="0.25">
      <c r="A7" s="30" t="s">
        <v>259</v>
      </c>
      <c r="B7" s="31">
        <v>107994464</v>
      </c>
      <c r="C7" s="31">
        <v>0</v>
      </c>
      <c r="D7" s="31">
        <v>0</v>
      </c>
    </row>
    <row r="8" spans="1:4" ht="15.75" x14ac:dyDescent="0.25">
      <c r="A8" s="10" t="s">
        <v>124</v>
      </c>
      <c r="B8" s="34">
        <f>SUM(B6:B7)</f>
        <v>199686554</v>
      </c>
      <c r="C8" s="34">
        <f>SUM(C6:C7)</f>
        <v>0</v>
      </c>
      <c r="D8" s="34">
        <f>SUM(D6:D7)</f>
        <v>0</v>
      </c>
    </row>
    <row r="9" spans="1:4" ht="15.75" x14ac:dyDescent="0.25">
      <c r="B9" s="32"/>
    </row>
  </sheetData>
  <mergeCells count="1">
    <mergeCell ref="A3:D3"/>
  </mergeCells>
  <pageMargins left="0.7" right="0.7" top="0.75" bottom="0.75" header="0.3" footer="0.3"/>
  <pageSetup paperSize="9" scale="7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4" customWidth="1"/>
    <col min="2" max="4" width="22" style="24" customWidth="1"/>
    <col min="5" max="245" width="9.140625" style="24"/>
    <col min="246" max="246" width="41.28515625" style="24" customWidth="1"/>
    <col min="247" max="249" width="19.42578125" style="24" customWidth="1"/>
    <col min="250" max="501" width="9.140625" style="24"/>
    <col min="502" max="502" width="41.28515625" style="24" customWidth="1"/>
    <col min="503" max="505" width="19.42578125" style="24" customWidth="1"/>
    <col min="506" max="757" width="9.140625" style="24"/>
    <col min="758" max="758" width="41.28515625" style="24" customWidth="1"/>
    <col min="759" max="761" width="19.42578125" style="24" customWidth="1"/>
    <col min="762" max="1013" width="9.140625" style="24"/>
    <col min="1014" max="1014" width="41.28515625" style="24" customWidth="1"/>
    <col min="1015" max="1017" width="19.42578125" style="24" customWidth="1"/>
    <col min="1018" max="1269" width="9.140625" style="24"/>
    <col min="1270" max="1270" width="41.28515625" style="24" customWidth="1"/>
    <col min="1271" max="1273" width="19.42578125" style="24" customWidth="1"/>
    <col min="1274" max="1525" width="9.140625" style="24"/>
    <col min="1526" max="1526" width="41.28515625" style="24" customWidth="1"/>
    <col min="1527" max="1529" width="19.42578125" style="24" customWidth="1"/>
    <col min="1530" max="1781" width="9.140625" style="24"/>
    <col min="1782" max="1782" width="41.28515625" style="24" customWidth="1"/>
    <col min="1783" max="1785" width="19.42578125" style="24" customWidth="1"/>
    <col min="1786" max="2037" width="9.140625" style="24"/>
    <col min="2038" max="2038" width="41.28515625" style="24" customWidth="1"/>
    <col min="2039" max="2041" width="19.42578125" style="24" customWidth="1"/>
    <col min="2042" max="2293" width="9.140625" style="24"/>
    <col min="2294" max="2294" width="41.28515625" style="24" customWidth="1"/>
    <col min="2295" max="2297" width="19.42578125" style="24" customWidth="1"/>
    <col min="2298" max="2549" width="9.140625" style="24"/>
    <col min="2550" max="2550" width="41.28515625" style="24" customWidth="1"/>
    <col min="2551" max="2553" width="19.42578125" style="24" customWidth="1"/>
    <col min="2554" max="2805" width="9.140625" style="24"/>
    <col min="2806" max="2806" width="41.28515625" style="24" customWidth="1"/>
    <col min="2807" max="2809" width="19.42578125" style="24" customWidth="1"/>
    <col min="2810" max="3061" width="9.140625" style="24"/>
    <col min="3062" max="3062" width="41.28515625" style="24" customWidth="1"/>
    <col min="3063" max="3065" width="19.42578125" style="24" customWidth="1"/>
    <col min="3066" max="3317" width="9.140625" style="24"/>
    <col min="3318" max="3318" width="41.28515625" style="24" customWidth="1"/>
    <col min="3319" max="3321" width="19.42578125" style="24" customWidth="1"/>
    <col min="3322" max="3573" width="9.140625" style="24"/>
    <col min="3574" max="3574" width="41.28515625" style="24" customWidth="1"/>
    <col min="3575" max="3577" width="19.42578125" style="24" customWidth="1"/>
    <col min="3578" max="3829" width="9.140625" style="24"/>
    <col min="3830" max="3830" width="41.28515625" style="24" customWidth="1"/>
    <col min="3831" max="3833" width="19.42578125" style="24" customWidth="1"/>
    <col min="3834" max="4085" width="9.140625" style="24"/>
    <col min="4086" max="4086" width="41.28515625" style="24" customWidth="1"/>
    <col min="4087" max="4089" width="19.42578125" style="24" customWidth="1"/>
    <col min="4090" max="4341" width="9.140625" style="24"/>
    <col min="4342" max="4342" width="41.28515625" style="24" customWidth="1"/>
    <col min="4343" max="4345" width="19.42578125" style="24" customWidth="1"/>
    <col min="4346" max="4597" width="9.140625" style="24"/>
    <col min="4598" max="4598" width="41.28515625" style="24" customWidth="1"/>
    <col min="4599" max="4601" width="19.42578125" style="24" customWidth="1"/>
    <col min="4602" max="4853" width="9.140625" style="24"/>
    <col min="4854" max="4854" width="41.28515625" style="24" customWidth="1"/>
    <col min="4855" max="4857" width="19.42578125" style="24" customWidth="1"/>
    <col min="4858" max="5109" width="9.140625" style="24"/>
    <col min="5110" max="5110" width="41.28515625" style="24" customWidth="1"/>
    <col min="5111" max="5113" width="19.42578125" style="24" customWidth="1"/>
    <col min="5114" max="5365" width="9.140625" style="24"/>
    <col min="5366" max="5366" width="41.28515625" style="24" customWidth="1"/>
    <col min="5367" max="5369" width="19.42578125" style="24" customWidth="1"/>
    <col min="5370" max="5621" width="9.140625" style="24"/>
    <col min="5622" max="5622" width="41.28515625" style="24" customWidth="1"/>
    <col min="5623" max="5625" width="19.42578125" style="24" customWidth="1"/>
    <col min="5626" max="5877" width="9.140625" style="24"/>
    <col min="5878" max="5878" width="41.28515625" style="24" customWidth="1"/>
    <col min="5879" max="5881" width="19.42578125" style="24" customWidth="1"/>
    <col min="5882" max="6133" width="9.140625" style="24"/>
    <col min="6134" max="6134" width="41.28515625" style="24" customWidth="1"/>
    <col min="6135" max="6137" width="19.42578125" style="24" customWidth="1"/>
    <col min="6138" max="6389" width="9.140625" style="24"/>
    <col min="6390" max="6390" width="41.28515625" style="24" customWidth="1"/>
    <col min="6391" max="6393" width="19.42578125" style="24" customWidth="1"/>
    <col min="6394" max="6645" width="9.140625" style="24"/>
    <col min="6646" max="6646" width="41.28515625" style="24" customWidth="1"/>
    <col min="6647" max="6649" width="19.42578125" style="24" customWidth="1"/>
    <col min="6650" max="6901" width="9.140625" style="24"/>
    <col min="6902" max="6902" width="41.28515625" style="24" customWidth="1"/>
    <col min="6903" max="6905" width="19.42578125" style="24" customWidth="1"/>
    <col min="6906" max="7157" width="9.140625" style="24"/>
    <col min="7158" max="7158" width="41.28515625" style="24" customWidth="1"/>
    <col min="7159" max="7161" width="19.42578125" style="24" customWidth="1"/>
    <col min="7162" max="7413" width="9.140625" style="24"/>
    <col min="7414" max="7414" width="41.28515625" style="24" customWidth="1"/>
    <col min="7415" max="7417" width="19.42578125" style="24" customWidth="1"/>
    <col min="7418" max="7669" width="9.140625" style="24"/>
    <col min="7670" max="7670" width="41.28515625" style="24" customWidth="1"/>
    <col min="7671" max="7673" width="19.42578125" style="24" customWidth="1"/>
    <col min="7674" max="7925" width="9.140625" style="24"/>
    <col min="7926" max="7926" width="41.28515625" style="24" customWidth="1"/>
    <col min="7927" max="7929" width="19.42578125" style="24" customWidth="1"/>
    <col min="7930" max="8181" width="9.140625" style="24"/>
    <col min="8182" max="8182" width="41.28515625" style="24" customWidth="1"/>
    <col min="8183" max="8185" width="19.42578125" style="24" customWidth="1"/>
    <col min="8186" max="8437" width="9.140625" style="24"/>
    <col min="8438" max="8438" width="41.28515625" style="24" customWidth="1"/>
    <col min="8439" max="8441" width="19.42578125" style="24" customWidth="1"/>
    <col min="8442" max="8693" width="9.140625" style="24"/>
    <col min="8694" max="8694" width="41.28515625" style="24" customWidth="1"/>
    <col min="8695" max="8697" width="19.42578125" style="24" customWidth="1"/>
    <col min="8698" max="8949" width="9.140625" style="24"/>
    <col min="8950" max="8950" width="41.28515625" style="24" customWidth="1"/>
    <col min="8951" max="8953" width="19.42578125" style="24" customWidth="1"/>
    <col min="8954" max="9205" width="9.140625" style="24"/>
    <col min="9206" max="9206" width="41.28515625" style="24" customWidth="1"/>
    <col min="9207" max="9209" width="19.42578125" style="24" customWidth="1"/>
    <col min="9210" max="9461" width="9.140625" style="24"/>
    <col min="9462" max="9462" width="41.28515625" style="24" customWidth="1"/>
    <col min="9463" max="9465" width="19.42578125" style="24" customWidth="1"/>
    <col min="9466" max="9717" width="9.140625" style="24"/>
    <col min="9718" max="9718" width="41.28515625" style="24" customWidth="1"/>
    <col min="9719" max="9721" width="19.42578125" style="24" customWidth="1"/>
    <col min="9722" max="9973" width="9.140625" style="24"/>
    <col min="9974" max="9974" width="41.28515625" style="24" customWidth="1"/>
    <col min="9975" max="9977" width="19.42578125" style="24" customWidth="1"/>
    <col min="9978" max="10229" width="9.140625" style="24"/>
    <col min="10230" max="10230" width="41.28515625" style="24" customWidth="1"/>
    <col min="10231" max="10233" width="19.42578125" style="24" customWidth="1"/>
    <col min="10234" max="10485" width="9.140625" style="24"/>
    <col min="10486" max="10486" width="41.28515625" style="24" customWidth="1"/>
    <col min="10487" max="10489" width="19.42578125" style="24" customWidth="1"/>
    <col min="10490" max="10741" width="9.140625" style="24"/>
    <col min="10742" max="10742" width="41.28515625" style="24" customWidth="1"/>
    <col min="10743" max="10745" width="19.42578125" style="24" customWidth="1"/>
    <col min="10746" max="10997" width="9.140625" style="24"/>
    <col min="10998" max="10998" width="41.28515625" style="24" customWidth="1"/>
    <col min="10999" max="11001" width="19.42578125" style="24" customWidth="1"/>
    <col min="11002" max="11253" width="9.140625" style="24"/>
    <col min="11254" max="11254" width="41.28515625" style="24" customWidth="1"/>
    <col min="11255" max="11257" width="19.42578125" style="24" customWidth="1"/>
    <col min="11258" max="11509" width="9.140625" style="24"/>
    <col min="11510" max="11510" width="41.28515625" style="24" customWidth="1"/>
    <col min="11511" max="11513" width="19.42578125" style="24" customWidth="1"/>
    <col min="11514" max="11765" width="9.140625" style="24"/>
    <col min="11766" max="11766" width="41.28515625" style="24" customWidth="1"/>
    <col min="11767" max="11769" width="19.42578125" style="24" customWidth="1"/>
    <col min="11770" max="12021" width="9.140625" style="24"/>
    <col min="12022" max="12022" width="41.28515625" style="24" customWidth="1"/>
    <col min="12023" max="12025" width="19.42578125" style="24" customWidth="1"/>
    <col min="12026" max="12277" width="9.140625" style="24"/>
    <col min="12278" max="12278" width="41.28515625" style="24" customWidth="1"/>
    <col min="12279" max="12281" width="19.42578125" style="24" customWidth="1"/>
    <col min="12282" max="12533" width="9.140625" style="24"/>
    <col min="12534" max="12534" width="41.28515625" style="24" customWidth="1"/>
    <col min="12535" max="12537" width="19.42578125" style="24" customWidth="1"/>
    <col min="12538" max="12789" width="9.140625" style="24"/>
    <col min="12790" max="12790" width="41.28515625" style="24" customWidth="1"/>
    <col min="12791" max="12793" width="19.42578125" style="24" customWidth="1"/>
    <col min="12794" max="13045" width="9.140625" style="24"/>
    <col min="13046" max="13046" width="41.28515625" style="24" customWidth="1"/>
    <col min="13047" max="13049" width="19.42578125" style="24" customWidth="1"/>
    <col min="13050" max="13301" width="9.140625" style="24"/>
    <col min="13302" max="13302" width="41.28515625" style="24" customWidth="1"/>
    <col min="13303" max="13305" width="19.42578125" style="24" customWidth="1"/>
    <col min="13306" max="13557" width="9.140625" style="24"/>
    <col min="13558" max="13558" width="41.28515625" style="24" customWidth="1"/>
    <col min="13559" max="13561" width="19.42578125" style="24" customWidth="1"/>
    <col min="13562" max="13813" width="9.140625" style="24"/>
    <col min="13814" max="13814" width="41.28515625" style="24" customWidth="1"/>
    <col min="13815" max="13817" width="19.42578125" style="24" customWidth="1"/>
    <col min="13818" max="14069" width="9.140625" style="24"/>
    <col min="14070" max="14070" width="41.28515625" style="24" customWidth="1"/>
    <col min="14071" max="14073" width="19.42578125" style="24" customWidth="1"/>
    <col min="14074" max="14325" width="9.140625" style="24"/>
    <col min="14326" max="14326" width="41.28515625" style="24" customWidth="1"/>
    <col min="14327" max="14329" width="19.42578125" style="24" customWidth="1"/>
    <col min="14330" max="14581" width="9.140625" style="24"/>
    <col min="14582" max="14582" width="41.28515625" style="24" customWidth="1"/>
    <col min="14583" max="14585" width="19.42578125" style="24" customWidth="1"/>
    <col min="14586" max="14837" width="9.140625" style="24"/>
    <col min="14838" max="14838" width="41.28515625" style="24" customWidth="1"/>
    <col min="14839" max="14841" width="19.42578125" style="24" customWidth="1"/>
    <col min="14842" max="15093" width="9.140625" style="24"/>
    <col min="15094" max="15094" width="41.28515625" style="24" customWidth="1"/>
    <col min="15095" max="15097" width="19.42578125" style="24" customWidth="1"/>
    <col min="15098" max="15349" width="9.140625" style="24"/>
    <col min="15350" max="15350" width="41.28515625" style="24" customWidth="1"/>
    <col min="15351" max="15353" width="19.42578125" style="24" customWidth="1"/>
    <col min="15354" max="15605" width="9.140625" style="24"/>
    <col min="15606" max="15606" width="41.28515625" style="24" customWidth="1"/>
    <col min="15607" max="15609" width="19.42578125" style="24" customWidth="1"/>
    <col min="15610" max="15861" width="9.140625" style="24"/>
    <col min="15862" max="15862" width="41.28515625" style="24" customWidth="1"/>
    <col min="15863" max="15865" width="19.42578125" style="24" customWidth="1"/>
    <col min="15866" max="16117" width="9.140625" style="24"/>
    <col min="16118" max="16118" width="41.28515625" style="24" customWidth="1"/>
    <col min="16119" max="16121" width="19.42578125" style="24" customWidth="1"/>
    <col min="16122" max="16384" width="9.140625" style="24"/>
  </cols>
  <sheetData>
    <row r="1" spans="1:4" ht="18" customHeight="1" x14ac:dyDescent="0.25">
      <c r="A1" s="25"/>
      <c r="B1" s="105"/>
      <c r="C1" s="105"/>
      <c r="D1" s="105"/>
    </row>
    <row r="2" spans="1:4" ht="24.75" customHeight="1" x14ac:dyDescent="0.25">
      <c r="A2" s="25"/>
      <c r="B2" s="25"/>
      <c r="C2" s="26"/>
      <c r="D2" s="27" t="s">
        <v>183</v>
      </c>
    </row>
    <row r="3" spans="1:4" ht="107.25" customHeight="1" x14ac:dyDescent="0.25">
      <c r="A3" s="104" t="s">
        <v>229</v>
      </c>
      <c r="B3" s="104"/>
      <c r="C3" s="104"/>
      <c r="D3" s="104"/>
    </row>
    <row r="4" spans="1:4" ht="22.5" customHeight="1" x14ac:dyDescent="0.25">
      <c r="A4" s="25"/>
      <c r="B4" s="25"/>
      <c r="C4" s="25"/>
      <c r="D4" s="28" t="s">
        <v>1</v>
      </c>
    </row>
    <row r="5" spans="1:4" ht="42.7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0" t="s">
        <v>6</v>
      </c>
      <c r="B6" s="31">
        <v>5569770.21</v>
      </c>
      <c r="C6" s="31">
        <v>0</v>
      </c>
      <c r="D6" s="31">
        <v>0</v>
      </c>
    </row>
    <row r="7" spans="1:4" ht="15.75" x14ac:dyDescent="0.25">
      <c r="A7" s="33" t="s">
        <v>124</v>
      </c>
      <c r="B7" s="34">
        <f>SUM(B6:B6)</f>
        <v>5569770.21</v>
      </c>
      <c r="C7" s="34">
        <f>SUM(C6:C6)</f>
        <v>0</v>
      </c>
      <c r="D7" s="34">
        <f>SUM(D6:D6)</f>
        <v>0</v>
      </c>
    </row>
  </sheetData>
  <mergeCells count="2">
    <mergeCell ref="B1:D1"/>
    <mergeCell ref="A3:D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8"/>
  <sheetViews>
    <sheetView view="pageBreakPreview" zoomScaleNormal="100" zoomScaleSheetLayoutView="100" workbookViewId="0">
      <selection activeCell="A3" sqref="A3:D3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/>
      <c r="B1" s="96"/>
      <c r="C1" s="96"/>
      <c r="D1" s="96"/>
    </row>
    <row r="2" spans="1:4" ht="24.75" customHeight="1" x14ac:dyDescent="0.25">
      <c r="A2" s="1"/>
      <c r="B2" s="1"/>
      <c r="C2" s="3"/>
      <c r="D2" s="4" t="s">
        <v>158</v>
      </c>
    </row>
    <row r="3" spans="1:4" ht="34.15" customHeight="1" x14ac:dyDescent="0.25">
      <c r="A3" s="98" t="s">
        <v>140</v>
      </c>
      <c r="B3" s="98"/>
      <c r="C3" s="98"/>
      <c r="D3" s="98"/>
    </row>
    <row r="4" spans="1:4" ht="22.5" customHeight="1" x14ac:dyDescent="0.25">
      <c r="A4" s="1"/>
      <c r="B4" s="51"/>
      <c r="C4" s="52"/>
      <c r="D4" s="51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113149400</v>
      </c>
      <c r="C6" s="49">
        <v>0</v>
      </c>
      <c r="D6" s="49">
        <v>0</v>
      </c>
    </row>
    <row r="7" spans="1:4" ht="15.75" x14ac:dyDescent="0.25">
      <c r="A7" s="7" t="s">
        <v>7</v>
      </c>
      <c r="B7" s="8">
        <v>3898800</v>
      </c>
      <c r="C7" s="49">
        <v>0</v>
      </c>
      <c r="D7" s="49">
        <v>0</v>
      </c>
    </row>
    <row r="8" spans="1:4" ht="15.75" x14ac:dyDescent="0.25">
      <c r="A8" s="7" t="s">
        <v>232</v>
      </c>
      <c r="B8" s="8">
        <v>15250400</v>
      </c>
      <c r="C8" s="49">
        <v>0</v>
      </c>
      <c r="D8" s="49">
        <v>0</v>
      </c>
    </row>
    <row r="9" spans="1:4" ht="15.75" x14ac:dyDescent="0.25">
      <c r="A9" s="7" t="s">
        <v>243</v>
      </c>
      <c r="B9" s="8">
        <v>493900</v>
      </c>
      <c r="C9" s="49">
        <v>0</v>
      </c>
      <c r="D9" s="49">
        <v>0</v>
      </c>
    </row>
    <row r="10" spans="1:4" ht="15.75" x14ac:dyDescent="0.25">
      <c r="A10" s="7" t="s">
        <v>245</v>
      </c>
      <c r="B10" s="8">
        <v>6696200</v>
      </c>
      <c r="C10" s="49">
        <v>0</v>
      </c>
      <c r="D10" s="49">
        <v>0</v>
      </c>
    </row>
    <row r="11" spans="1:4" ht="15.75" x14ac:dyDescent="0.25">
      <c r="A11" s="7" t="s">
        <v>246</v>
      </c>
      <c r="B11" s="8">
        <v>8594600</v>
      </c>
      <c r="C11" s="49">
        <v>0</v>
      </c>
      <c r="D11" s="49">
        <v>0</v>
      </c>
    </row>
    <row r="12" spans="1:4" ht="15.75" x14ac:dyDescent="0.25">
      <c r="A12" s="7" t="s">
        <v>247</v>
      </c>
      <c r="B12" s="8">
        <v>32121900</v>
      </c>
      <c r="C12" s="49">
        <v>0</v>
      </c>
      <c r="D12" s="49">
        <v>0</v>
      </c>
    </row>
    <row r="13" spans="1:4" ht="15.75" x14ac:dyDescent="0.25">
      <c r="A13" s="7" t="s">
        <v>233</v>
      </c>
      <c r="B13" s="8">
        <v>12868500</v>
      </c>
      <c r="C13" s="49">
        <v>0</v>
      </c>
      <c r="D13" s="49">
        <v>0</v>
      </c>
    </row>
    <row r="14" spans="1:4" ht="15.75" x14ac:dyDescent="0.25">
      <c r="A14" s="7" t="s">
        <v>248</v>
      </c>
      <c r="B14" s="8">
        <v>15358100</v>
      </c>
      <c r="C14" s="49">
        <v>0</v>
      </c>
      <c r="D14" s="49">
        <v>0</v>
      </c>
    </row>
    <row r="15" spans="1:4" ht="15.75" x14ac:dyDescent="0.25">
      <c r="A15" s="7" t="s">
        <v>249</v>
      </c>
      <c r="B15" s="8">
        <v>1675800</v>
      </c>
      <c r="C15" s="49">
        <v>0</v>
      </c>
      <c r="D15" s="49">
        <v>0</v>
      </c>
    </row>
    <row r="16" spans="1:4" ht="15.75" x14ac:dyDescent="0.25">
      <c r="A16" s="7" t="s">
        <v>250</v>
      </c>
      <c r="B16" s="8">
        <v>1359100</v>
      </c>
      <c r="C16" s="49">
        <v>0</v>
      </c>
      <c r="D16" s="49">
        <v>0</v>
      </c>
    </row>
    <row r="17" spans="1:4" ht="15.75" x14ac:dyDescent="0.25">
      <c r="A17" s="7" t="s">
        <v>251</v>
      </c>
      <c r="B17" s="8">
        <v>12400200</v>
      </c>
      <c r="C17" s="49">
        <v>0</v>
      </c>
      <c r="D17" s="49">
        <v>0</v>
      </c>
    </row>
    <row r="18" spans="1:4" ht="15.75" x14ac:dyDescent="0.25">
      <c r="A18" s="7" t="s">
        <v>18</v>
      </c>
      <c r="B18" s="8">
        <v>8910700</v>
      </c>
      <c r="C18" s="49">
        <v>0</v>
      </c>
      <c r="D18" s="49">
        <v>0</v>
      </c>
    </row>
    <row r="19" spans="1:4" ht="15.75" x14ac:dyDescent="0.25">
      <c r="A19" s="7" t="s">
        <v>253</v>
      </c>
      <c r="B19" s="8">
        <v>7798400</v>
      </c>
      <c r="C19" s="49">
        <v>0</v>
      </c>
      <c r="D19" s="49">
        <v>0</v>
      </c>
    </row>
    <row r="20" spans="1:4" ht="15.75" x14ac:dyDescent="0.25">
      <c r="A20" s="7" t="s">
        <v>239</v>
      </c>
      <c r="B20" s="8">
        <v>4143300</v>
      </c>
      <c r="C20" s="49">
        <v>0</v>
      </c>
      <c r="D20" s="49">
        <v>0</v>
      </c>
    </row>
    <row r="21" spans="1:4" ht="15.75" x14ac:dyDescent="0.25">
      <c r="A21" s="7" t="s">
        <v>254</v>
      </c>
      <c r="B21" s="8">
        <v>3956700</v>
      </c>
      <c r="C21" s="49">
        <v>0</v>
      </c>
      <c r="D21" s="49">
        <v>0</v>
      </c>
    </row>
    <row r="22" spans="1:4" ht="15.75" x14ac:dyDescent="0.25">
      <c r="A22" s="7" t="s">
        <v>255</v>
      </c>
      <c r="B22" s="8">
        <v>699600</v>
      </c>
      <c r="C22" s="49">
        <v>0</v>
      </c>
      <c r="D22" s="49">
        <v>0</v>
      </c>
    </row>
    <row r="23" spans="1:4" ht="15.75" x14ac:dyDescent="0.25">
      <c r="A23" s="7" t="s">
        <v>256</v>
      </c>
      <c r="B23" s="8">
        <v>16981500</v>
      </c>
      <c r="C23" s="49">
        <v>0</v>
      </c>
      <c r="D23" s="49">
        <v>0</v>
      </c>
    </row>
    <row r="24" spans="1:4" ht="15.75" x14ac:dyDescent="0.25">
      <c r="A24" s="7" t="s">
        <v>257</v>
      </c>
      <c r="B24" s="8">
        <v>1438900</v>
      </c>
      <c r="C24" s="49">
        <v>0</v>
      </c>
      <c r="D24" s="49">
        <v>0</v>
      </c>
    </row>
    <row r="25" spans="1:4" ht="15.75" x14ac:dyDescent="0.25">
      <c r="A25" s="7" t="s">
        <v>258</v>
      </c>
      <c r="B25" s="8">
        <v>12159000</v>
      </c>
      <c r="C25" s="49">
        <v>0</v>
      </c>
      <c r="D25" s="49">
        <v>0</v>
      </c>
    </row>
    <row r="26" spans="1:4" ht="15.75" x14ac:dyDescent="0.25">
      <c r="A26" s="7" t="s">
        <v>234</v>
      </c>
      <c r="B26" s="8">
        <v>10554800</v>
      </c>
      <c r="C26" s="49">
        <v>0</v>
      </c>
      <c r="D26" s="49">
        <v>0</v>
      </c>
    </row>
    <row r="27" spans="1:4" ht="15.75" x14ac:dyDescent="0.25">
      <c r="A27" s="7" t="s">
        <v>259</v>
      </c>
      <c r="B27" s="8">
        <v>6382600</v>
      </c>
      <c r="C27" s="49">
        <v>0</v>
      </c>
      <c r="D27" s="49">
        <v>0</v>
      </c>
    </row>
    <row r="28" spans="1:4" ht="15.75" x14ac:dyDescent="0.25">
      <c r="A28" s="7" t="s">
        <v>260</v>
      </c>
      <c r="B28" s="8">
        <v>25185300</v>
      </c>
      <c r="C28" s="49">
        <v>0</v>
      </c>
      <c r="D28" s="49">
        <v>0</v>
      </c>
    </row>
    <row r="29" spans="1:4" ht="15.75" x14ac:dyDescent="0.25">
      <c r="A29" s="7" t="s">
        <v>236</v>
      </c>
      <c r="B29" s="8">
        <v>11983500</v>
      </c>
      <c r="C29" s="49">
        <v>0</v>
      </c>
      <c r="D29" s="49">
        <v>0</v>
      </c>
    </row>
    <row r="30" spans="1:4" ht="15.75" x14ac:dyDescent="0.25">
      <c r="A30" s="7" t="s">
        <v>261</v>
      </c>
      <c r="B30" s="8">
        <v>12837900</v>
      </c>
      <c r="C30" s="49">
        <v>0</v>
      </c>
      <c r="D30" s="49">
        <v>0</v>
      </c>
    </row>
    <row r="31" spans="1:4" ht="15.75" x14ac:dyDescent="0.25">
      <c r="A31" s="7" t="s">
        <v>262</v>
      </c>
      <c r="B31" s="8">
        <v>13639200</v>
      </c>
      <c r="C31" s="49">
        <v>0</v>
      </c>
      <c r="D31" s="49">
        <v>0</v>
      </c>
    </row>
    <row r="32" spans="1:4" ht="15.75" x14ac:dyDescent="0.25">
      <c r="A32" s="7" t="s">
        <v>105</v>
      </c>
      <c r="B32" s="8">
        <v>26898100</v>
      </c>
      <c r="C32" s="49">
        <v>0</v>
      </c>
      <c r="D32" s="49">
        <v>0</v>
      </c>
    </row>
    <row r="33" spans="1:4" ht="15.75" x14ac:dyDescent="0.25">
      <c r="A33" s="7" t="s">
        <v>240</v>
      </c>
      <c r="B33" s="8">
        <v>521500</v>
      </c>
      <c r="C33" s="49">
        <v>0</v>
      </c>
      <c r="D33" s="49">
        <v>0</v>
      </c>
    </row>
    <row r="34" spans="1:4" ht="15.75" x14ac:dyDescent="0.25">
      <c r="A34" s="7" t="s">
        <v>263</v>
      </c>
      <c r="B34" s="8">
        <v>563200</v>
      </c>
      <c r="C34" s="49">
        <v>0</v>
      </c>
      <c r="D34" s="49">
        <v>0</v>
      </c>
    </row>
    <row r="35" spans="1:4" ht="15.75" x14ac:dyDescent="0.25">
      <c r="A35" s="7" t="s">
        <v>264</v>
      </c>
      <c r="B35" s="8">
        <v>2066400</v>
      </c>
      <c r="C35" s="49">
        <v>0</v>
      </c>
      <c r="D35" s="49">
        <v>0</v>
      </c>
    </row>
    <row r="36" spans="1:4" ht="15.75" x14ac:dyDescent="0.25">
      <c r="A36" s="7" t="s">
        <v>241</v>
      </c>
      <c r="B36" s="8">
        <v>7589300</v>
      </c>
      <c r="C36" s="49">
        <v>0</v>
      </c>
      <c r="D36" s="49">
        <v>0</v>
      </c>
    </row>
    <row r="37" spans="1:4" ht="15.75" x14ac:dyDescent="0.25">
      <c r="A37" s="7" t="s">
        <v>37</v>
      </c>
      <c r="B37" s="8">
        <v>51245220</v>
      </c>
      <c r="C37" s="49">
        <v>0</v>
      </c>
      <c r="D37" s="49">
        <v>0</v>
      </c>
    </row>
    <row r="38" spans="1:4" ht="15.75" x14ac:dyDescent="0.25">
      <c r="A38" s="10" t="s">
        <v>124</v>
      </c>
      <c r="B38" s="50">
        <f>SUM(B6:B37)</f>
        <v>449422020</v>
      </c>
      <c r="C38" s="50">
        <f>SUM(C6:C37)</f>
        <v>0</v>
      </c>
      <c r="D38" s="50">
        <f>SUM(D6:D37)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4" customWidth="1"/>
    <col min="2" max="4" width="22" style="24" customWidth="1"/>
    <col min="5" max="245" width="9.140625" style="24"/>
    <col min="246" max="246" width="41.28515625" style="24" customWidth="1"/>
    <col min="247" max="249" width="19.42578125" style="24" customWidth="1"/>
    <col min="250" max="501" width="9.140625" style="24"/>
    <col min="502" max="502" width="41.28515625" style="24" customWidth="1"/>
    <col min="503" max="505" width="19.42578125" style="24" customWidth="1"/>
    <col min="506" max="757" width="9.140625" style="24"/>
    <col min="758" max="758" width="41.28515625" style="24" customWidth="1"/>
    <col min="759" max="761" width="19.42578125" style="24" customWidth="1"/>
    <col min="762" max="1013" width="9.140625" style="24"/>
    <col min="1014" max="1014" width="41.28515625" style="24" customWidth="1"/>
    <col min="1015" max="1017" width="19.42578125" style="24" customWidth="1"/>
    <col min="1018" max="1269" width="9.140625" style="24"/>
    <col min="1270" max="1270" width="41.28515625" style="24" customWidth="1"/>
    <col min="1271" max="1273" width="19.42578125" style="24" customWidth="1"/>
    <col min="1274" max="1525" width="9.140625" style="24"/>
    <col min="1526" max="1526" width="41.28515625" style="24" customWidth="1"/>
    <col min="1527" max="1529" width="19.42578125" style="24" customWidth="1"/>
    <col min="1530" max="1781" width="9.140625" style="24"/>
    <col min="1782" max="1782" width="41.28515625" style="24" customWidth="1"/>
    <col min="1783" max="1785" width="19.42578125" style="24" customWidth="1"/>
    <col min="1786" max="2037" width="9.140625" style="24"/>
    <col min="2038" max="2038" width="41.28515625" style="24" customWidth="1"/>
    <col min="2039" max="2041" width="19.42578125" style="24" customWidth="1"/>
    <col min="2042" max="2293" width="9.140625" style="24"/>
    <col min="2294" max="2294" width="41.28515625" style="24" customWidth="1"/>
    <col min="2295" max="2297" width="19.42578125" style="24" customWidth="1"/>
    <col min="2298" max="2549" width="9.140625" style="24"/>
    <col min="2550" max="2550" width="41.28515625" style="24" customWidth="1"/>
    <col min="2551" max="2553" width="19.42578125" style="24" customWidth="1"/>
    <col min="2554" max="2805" width="9.140625" style="24"/>
    <col min="2806" max="2806" width="41.28515625" style="24" customWidth="1"/>
    <col min="2807" max="2809" width="19.42578125" style="24" customWidth="1"/>
    <col min="2810" max="3061" width="9.140625" style="24"/>
    <col min="3062" max="3062" width="41.28515625" style="24" customWidth="1"/>
    <col min="3063" max="3065" width="19.42578125" style="24" customWidth="1"/>
    <col min="3066" max="3317" width="9.140625" style="24"/>
    <col min="3318" max="3318" width="41.28515625" style="24" customWidth="1"/>
    <col min="3319" max="3321" width="19.42578125" style="24" customWidth="1"/>
    <col min="3322" max="3573" width="9.140625" style="24"/>
    <col min="3574" max="3574" width="41.28515625" style="24" customWidth="1"/>
    <col min="3575" max="3577" width="19.42578125" style="24" customWidth="1"/>
    <col min="3578" max="3829" width="9.140625" style="24"/>
    <col min="3830" max="3830" width="41.28515625" style="24" customWidth="1"/>
    <col min="3831" max="3833" width="19.42578125" style="24" customWidth="1"/>
    <col min="3834" max="4085" width="9.140625" style="24"/>
    <col min="4086" max="4086" width="41.28515625" style="24" customWidth="1"/>
    <col min="4087" max="4089" width="19.42578125" style="24" customWidth="1"/>
    <col min="4090" max="4341" width="9.140625" style="24"/>
    <col min="4342" max="4342" width="41.28515625" style="24" customWidth="1"/>
    <col min="4343" max="4345" width="19.42578125" style="24" customWidth="1"/>
    <col min="4346" max="4597" width="9.140625" style="24"/>
    <col min="4598" max="4598" width="41.28515625" style="24" customWidth="1"/>
    <col min="4599" max="4601" width="19.42578125" style="24" customWidth="1"/>
    <col min="4602" max="4853" width="9.140625" style="24"/>
    <col min="4854" max="4854" width="41.28515625" style="24" customWidth="1"/>
    <col min="4855" max="4857" width="19.42578125" style="24" customWidth="1"/>
    <col min="4858" max="5109" width="9.140625" style="24"/>
    <col min="5110" max="5110" width="41.28515625" style="24" customWidth="1"/>
    <col min="5111" max="5113" width="19.42578125" style="24" customWidth="1"/>
    <col min="5114" max="5365" width="9.140625" style="24"/>
    <col min="5366" max="5366" width="41.28515625" style="24" customWidth="1"/>
    <col min="5367" max="5369" width="19.42578125" style="24" customWidth="1"/>
    <col min="5370" max="5621" width="9.140625" style="24"/>
    <col min="5622" max="5622" width="41.28515625" style="24" customWidth="1"/>
    <col min="5623" max="5625" width="19.42578125" style="24" customWidth="1"/>
    <col min="5626" max="5877" width="9.140625" style="24"/>
    <col min="5878" max="5878" width="41.28515625" style="24" customWidth="1"/>
    <col min="5879" max="5881" width="19.42578125" style="24" customWidth="1"/>
    <col min="5882" max="6133" width="9.140625" style="24"/>
    <col min="6134" max="6134" width="41.28515625" style="24" customWidth="1"/>
    <col min="6135" max="6137" width="19.42578125" style="24" customWidth="1"/>
    <col min="6138" max="6389" width="9.140625" style="24"/>
    <col min="6390" max="6390" width="41.28515625" style="24" customWidth="1"/>
    <col min="6391" max="6393" width="19.42578125" style="24" customWidth="1"/>
    <col min="6394" max="6645" width="9.140625" style="24"/>
    <col min="6646" max="6646" width="41.28515625" style="24" customWidth="1"/>
    <col min="6647" max="6649" width="19.42578125" style="24" customWidth="1"/>
    <col min="6650" max="6901" width="9.140625" style="24"/>
    <col min="6902" max="6902" width="41.28515625" style="24" customWidth="1"/>
    <col min="6903" max="6905" width="19.42578125" style="24" customWidth="1"/>
    <col min="6906" max="7157" width="9.140625" style="24"/>
    <col min="7158" max="7158" width="41.28515625" style="24" customWidth="1"/>
    <col min="7159" max="7161" width="19.42578125" style="24" customWidth="1"/>
    <col min="7162" max="7413" width="9.140625" style="24"/>
    <col min="7414" max="7414" width="41.28515625" style="24" customWidth="1"/>
    <col min="7415" max="7417" width="19.42578125" style="24" customWidth="1"/>
    <col min="7418" max="7669" width="9.140625" style="24"/>
    <col min="7670" max="7670" width="41.28515625" style="24" customWidth="1"/>
    <col min="7671" max="7673" width="19.42578125" style="24" customWidth="1"/>
    <col min="7674" max="7925" width="9.140625" style="24"/>
    <col min="7926" max="7926" width="41.28515625" style="24" customWidth="1"/>
    <col min="7927" max="7929" width="19.42578125" style="24" customWidth="1"/>
    <col min="7930" max="8181" width="9.140625" style="24"/>
    <col min="8182" max="8182" width="41.28515625" style="24" customWidth="1"/>
    <col min="8183" max="8185" width="19.42578125" style="24" customWidth="1"/>
    <col min="8186" max="8437" width="9.140625" style="24"/>
    <col min="8438" max="8438" width="41.28515625" style="24" customWidth="1"/>
    <col min="8439" max="8441" width="19.42578125" style="24" customWidth="1"/>
    <col min="8442" max="8693" width="9.140625" style="24"/>
    <col min="8694" max="8694" width="41.28515625" style="24" customWidth="1"/>
    <col min="8695" max="8697" width="19.42578125" style="24" customWidth="1"/>
    <col min="8698" max="8949" width="9.140625" style="24"/>
    <col min="8950" max="8950" width="41.28515625" style="24" customWidth="1"/>
    <col min="8951" max="8953" width="19.42578125" style="24" customWidth="1"/>
    <col min="8954" max="9205" width="9.140625" style="24"/>
    <col min="9206" max="9206" width="41.28515625" style="24" customWidth="1"/>
    <col min="9207" max="9209" width="19.42578125" style="24" customWidth="1"/>
    <col min="9210" max="9461" width="9.140625" style="24"/>
    <col min="9462" max="9462" width="41.28515625" style="24" customWidth="1"/>
    <col min="9463" max="9465" width="19.42578125" style="24" customWidth="1"/>
    <col min="9466" max="9717" width="9.140625" style="24"/>
    <col min="9718" max="9718" width="41.28515625" style="24" customWidth="1"/>
    <col min="9719" max="9721" width="19.42578125" style="24" customWidth="1"/>
    <col min="9722" max="9973" width="9.140625" style="24"/>
    <col min="9974" max="9974" width="41.28515625" style="24" customWidth="1"/>
    <col min="9975" max="9977" width="19.42578125" style="24" customWidth="1"/>
    <col min="9978" max="10229" width="9.140625" style="24"/>
    <col min="10230" max="10230" width="41.28515625" style="24" customWidth="1"/>
    <col min="10231" max="10233" width="19.42578125" style="24" customWidth="1"/>
    <col min="10234" max="10485" width="9.140625" style="24"/>
    <col min="10486" max="10486" width="41.28515625" style="24" customWidth="1"/>
    <col min="10487" max="10489" width="19.42578125" style="24" customWidth="1"/>
    <col min="10490" max="10741" width="9.140625" style="24"/>
    <col min="10742" max="10742" width="41.28515625" style="24" customWidth="1"/>
    <col min="10743" max="10745" width="19.42578125" style="24" customWidth="1"/>
    <col min="10746" max="10997" width="9.140625" style="24"/>
    <col min="10998" max="10998" width="41.28515625" style="24" customWidth="1"/>
    <col min="10999" max="11001" width="19.42578125" style="24" customWidth="1"/>
    <col min="11002" max="11253" width="9.140625" style="24"/>
    <col min="11254" max="11254" width="41.28515625" style="24" customWidth="1"/>
    <col min="11255" max="11257" width="19.42578125" style="24" customWidth="1"/>
    <col min="11258" max="11509" width="9.140625" style="24"/>
    <col min="11510" max="11510" width="41.28515625" style="24" customWidth="1"/>
    <col min="11511" max="11513" width="19.42578125" style="24" customWidth="1"/>
    <col min="11514" max="11765" width="9.140625" style="24"/>
    <col min="11766" max="11766" width="41.28515625" style="24" customWidth="1"/>
    <col min="11767" max="11769" width="19.42578125" style="24" customWidth="1"/>
    <col min="11770" max="12021" width="9.140625" style="24"/>
    <col min="12022" max="12022" width="41.28515625" style="24" customWidth="1"/>
    <col min="12023" max="12025" width="19.42578125" style="24" customWidth="1"/>
    <col min="12026" max="12277" width="9.140625" style="24"/>
    <col min="12278" max="12278" width="41.28515625" style="24" customWidth="1"/>
    <col min="12279" max="12281" width="19.42578125" style="24" customWidth="1"/>
    <col min="12282" max="12533" width="9.140625" style="24"/>
    <col min="12534" max="12534" width="41.28515625" style="24" customWidth="1"/>
    <col min="12535" max="12537" width="19.42578125" style="24" customWidth="1"/>
    <col min="12538" max="12789" width="9.140625" style="24"/>
    <col min="12790" max="12790" width="41.28515625" style="24" customWidth="1"/>
    <col min="12791" max="12793" width="19.42578125" style="24" customWidth="1"/>
    <col min="12794" max="13045" width="9.140625" style="24"/>
    <col min="13046" max="13046" width="41.28515625" style="24" customWidth="1"/>
    <col min="13047" max="13049" width="19.42578125" style="24" customWidth="1"/>
    <col min="13050" max="13301" width="9.140625" style="24"/>
    <col min="13302" max="13302" width="41.28515625" style="24" customWidth="1"/>
    <col min="13303" max="13305" width="19.42578125" style="24" customWidth="1"/>
    <col min="13306" max="13557" width="9.140625" style="24"/>
    <col min="13558" max="13558" width="41.28515625" style="24" customWidth="1"/>
    <col min="13559" max="13561" width="19.42578125" style="24" customWidth="1"/>
    <col min="13562" max="13813" width="9.140625" style="24"/>
    <col min="13814" max="13814" width="41.28515625" style="24" customWidth="1"/>
    <col min="13815" max="13817" width="19.42578125" style="24" customWidth="1"/>
    <col min="13818" max="14069" width="9.140625" style="24"/>
    <col min="14070" max="14070" width="41.28515625" style="24" customWidth="1"/>
    <col min="14071" max="14073" width="19.42578125" style="24" customWidth="1"/>
    <col min="14074" max="14325" width="9.140625" style="24"/>
    <col min="14326" max="14326" width="41.28515625" style="24" customWidth="1"/>
    <col min="14327" max="14329" width="19.42578125" style="24" customWidth="1"/>
    <col min="14330" max="14581" width="9.140625" style="24"/>
    <col min="14582" max="14582" width="41.28515625" style="24" customWidth="1"/>
    <col min="14583" max="14585" width="19.42578125" style="24" customWidth="1"/>
    <col min="14586" max="14837" width="9.140625" style="24"/>
    <col min="14838" max="14838" width="41.28515625" style="24" customWidth="1"/>
    <col min="14839" max="14841" width="19.42578125" style="24" customWidth="1"/>
    <col min="14842" max="15093" width="9.140625" style="24"/>
    <col min="15094" max="15094" width="41.28515625" style="24" customWidth="1"/>
    <col min="15095" max="15097" width="19.42578125" style="24" customWidth="1"/>
    <col min="15098" max="15349" width="9.140625" style="24"/>
    <col min="15350" max="15350" width="41.28515625" style="24" customWidth="1"/>
    <col min="15351" max="15353" width="19.42578125" style="24" customWidth="1"/>
    <col min="15354" max="15605" width="9.140625" style="24"/>
    <col min="15606" max="15606" width="41.28515625" style="24" customWidth="1"/>
    <col min="15607" max="15609" width="19.42578125" style="24" customWidth="1"/>
    <col min="15610" max="15861" width="9.140625" style="24"/>
    <col min="15862" max="15862" width="41.28515625" style="24" customWidth="1"/>
    <col min="15863" max="15865" width="19.42578125" style="24" customWidth="1"/>
    <col min="15866" max="16117" width="9.140625" style="24"/>
    <col min="16118" max="16118" width="41.28515625" style="24" customWidth="1"/>
    <col min="16119" max="16121" width="19.42578125" style="24" customWidth="1"/>
    <col min="16122" max="16384" width="9.140625" style="24"/>
  </cols>
  <sheetData>
    <row r="1" spans="1:4" ht="18" customHeight="1" x14ac:dyDescent="0.25">
      <c r="A1" s="25"/>
      <c r="B1" s="105"/>
      <c r="C1" s="105"/>
      <c r="D1" s="105"/>
    </row>
    <row r="2" spans="1:4" ht="24.75" customHeight="1" x14ac:dyDescent="0.25">
      <c r="A2" s="25"/>
      <c r="B2" s="25"/>
      <c r="C2" s="26"/>
      <c r="D2" s="27" t="s">
        <v>184</v>
      </c>
    </row>
    <row r="3" spans="1:4" ht="107.25" customHeight="1" x14ac:dyDescent="0.25">
      <c r="A3" s="106" t="s">
        <v>267</v>
      </c>
      <c r="B3" s="104"/>
      <c r="C3" s="104"/>
      <c r="D3" s="104"/>
    </row>
    <row r="4" spans="1:4" ht="22.5" customHeight="1" x14ac:dyDescent="0.25">
      <c r="A4" s="25"/>
      <c r="B4" s="25"/>
      <c r="C4" s="25"/>
      <c r="D4" s="28" t="s">
        <v>1</v>
      </c>
    </row>
    <row r="5" spans="1:4" ht="42.7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0" t="s">
        <v>6</v>
      </c>
      <c r="B6" s="31">
        <v>0</v>
      </c>
      <c r="C6" s="31">
        <v>222017934.78</v>
      </c>
      <c r="D6" s="31">
        <v>328604770</v>
      </c>
    </row>
    <row r="7" spans="1:4" ht="15.75" x14ac:dyDescent="0.25">
      <c r="A7" s="33" t="s">
        <v>124</v>
      </c>
      <c r="B7" s="34">
        <f>SUM(B6:B6)</f>
        <v>0</v>
      </c>
      <c r="C7" s="34">
        <f>SUM(C6:C6)</f>
        <v>222017934.78</v>
      </c>
      <c r="D7" s="34">
        <f>SUM(D6:D6)</f>
        <v>328604770</v>
      </c>
    </row>
  </sheetData>
  <mergeCells count="2">
    <mergeCell ref="B1:D1"/>
    <mergeCell ref="A3:D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48" style="24" customWidth="1"/>
    <col min="2" max="4" width="22" style="24" customWidth="1"/>
    <col min="5" max="246" width="9.140625" style="24"/>
    <col min="247" max="247" width="41.28515625" style="24" customWidth="1"/>
    <col min="248" max="250" width="19.42578125" style="24" customWidth="1"/>
    <col min="251" max="502" width="9.140625" style="24"/>
    <col min="503" max="503" width="41.28515625" style="24" customWidth="1"/>
    <col min="504" max="506" width="19.42578125" style="24" customWidth="1"/>
    <col min="507" max="758" width="9.140625" style="24"/>
    <col min="759" max="759" width="41.28515625" style="24" customWidth="1"/>
    <col min="760" max="762" width="19.42578125" style="24" customWidth="1"/>
    <col min="763" max="1014" width="9.140625" style="24"/>
    <col min="1015" max="1015" width="41.28515625" style="24" customWidth="1"/>
    <col min="1016" max="1018" width="19.42578125" style="24" customWidth="1"/>
    <col min="1019" max="1270" width="9.140625" style="24"/>
    <col min="1271" max="1271" width="41.28515625" style="24" customWidth="1"/>
    <col min="1272" max="1274" width="19.42578125" style="24" customWidth="1"/>
    <col min="1275" max="1526" width="9.140625" style="24"/>
    <col min="1527" max="1527" width="41.28515625" style="24" customWidth="1"/>
    <col min="1528" max="1530" width="19.42578125" style="24" customWidth="1"/>
    <col min="1531" max="1782" width="9.140625" style="24"/>
    <col min="1783" max="1783" width="41.28515625" style="24" customWidth="1"/>
    <col min="1784" max="1786" width="19.42578125" style="24" customWidth="1"/>
    <col min="1787" max="2038" width="9.140625" style="24"/>
    <col min="2039" max="2039" width="41.28515625" style="24" customWidth="1"/>
    <col min="2040" max="2042" width="19.42578125" style="24" customWidth="1"/>
    <col min="2043" max="2294" width="9.140625" style="24"/>
    <col min="2295" max="2295" width="41.28515625" style="24" customWidth="1"/>
    <col min="2296" max="2298" width="19.42578125" style="24" customWidth="1"/>
    <col min="2299" max="2550" width="9.140625" style="24"/>
    <col min="2551" max="2551" width="41.28515625" style="24" customWidth="1"/>
    <col min="2552" max="2554" width="19.42578125" style="24" customWidth="1"/>
    <col min="2555" max="2806" width="9.140625" style="24"/>
    <col min="2807" max="2807" width="41.28515625" style="24" customWidth="1"/>
    <col min="2808" max="2810" width="19.42578125" style="24" customWidth="1"/>
    <col min="2811" max="3062" width="9.140625" style="24"/>
    <col min="3063" max="3063" width="41.28515625" style="24" customWidth="1"/>
    <col min="3064" max="3066" width="19.42578125" style="24" customWidth="1"/>
    <col min="3067" max="3318" width="9.140625" style="24"/>
    <col min="3319" max="3319" width="41.28515625" style="24" customWidth="1"/>
    <col min="3320" max="3322" width="19.42578125" style="24" customWidth="1"/>
    <col min="3323" max="3574" width="9.140625" style="24"/>
    <col min="3575" max="3575" width="41.28515625" style="24" customWidth="1"/>
    <col min="3576" max="3578" width="19.42578125" style="24" customWidth="1"/>
    <col min="3579" max="3830" width="9.140625" style="24"/>
    <col min="3831" max="3831" width="41.28515625" style="24" customWidth="1"/>
    <col min="3832" max="3834" width="19.42578125" style="24" customWidth="1"/>
    <col min="3835" max="4086" width="9.140625" style="24"/>
    <col min="4087" max="4087" width="41.28515625" style="24" customWidth="1"/>
    <col min="4088" max="4090" width="19.42578125" style="24" customWidth="1"/>
    <col min="4091" max="4342" width="9.140625" style="24"/>
    <col min="4343" max="4343" width="41.28515625" style="24" customWidth="1"/>
    <col min="4344" max="4346" width="19.42578125" style="24" customWidth="1"/>
    <col min="4347" max="4598" width="9.140625" style="24"/>
    <col min="4599" max="4599" width="41.28515625" style="24" customWidth="1"/>
    <col min="4600" max="4602" width="19.42578125" style="24" customWidth="1"/>
    <col min="4603" max="4854" width="9.140625" style="24"/>
    <col min="4855" max="4855" width="41.28515625" style="24" customWidth="1"/>
    <col min="4856" max="4858" width="19.42578125" style="24" customWidth="1"/>
    <col min="4859" max="5110" width="9.140625" style="24"/>
    <col min="5111" max="5111" width="41.28515625" style="24" customWidth="1"/>
    <col min="5112" max="5114" width="19.42578125" style="24" customWidth="1"/>
    <col min="5115" max="5366" width="9.140625" style="24"/>
    <col min="5367" max="5367" width="41.28515625" style="24" customWidth="1"/>
    <col min="5368" max="5370" width="19.42578125" style="24" customWidth="1"/>
    <col min="5371" max="5622" width="9.140625" style="24"/>
    <col min="5623" max="5623" width="41.28515625" style="24" customWidth="1"/>
    <col min="5624" max="5626" width="19.42578125" style="24" customWidth="1"/>
    <col min="5627" max="5878" width="9.140625" style="24"/>
    <col min="5879" max="5879" width="41.28515625" style="24" customWidth="1"/>
    <col min="5880" max="5882" width="19.42578125" style="24" customWidth="1"/>
    <col min="5883" max="6134" width="9.140625" style="24"/>
    <col min="6135" max="6135" width="41.28515625" style="24" customWidth="1"/>
    <col min="6136" max="6138" width="19.42578125" style="24" customWidth="1"/>
    <col min="6139" max="6390" width="9.140625" style="24"/>
    <col min="6391" max="6391" width="41.28515625" style="24" customWidth="1"/>
    <col min="6392" max="6394" width="19.42578125" style="24" customWidth="1"/>
    <col min="6395" max="6646" width="9.140625" style="24"/>
    <col min="6647" max="6647" width="41.28515625" style="24" customWidth="1"/>
    <col min="6648" max="6650" width="19.42578125" style="24" customWidth="1"/>
    <col min="6651" max="6902" width="9.140625" style="24"/>
    <col min="6903" max="6903" width="41.28515625" style="24" customWidth="1"/>
    <col min="6904" max="6906" width="19.42578125" style="24" customWidth="1"/>
    <col min="6907" max="7158" width="9.140625" style="24"/>
    <col min="7159" max="7159" width="41.28515625" style="24" customWidth="1"/>
    <col min="7160" max="7162" width="19.42578125" style="24" customWidth="1"/>
    <col min="7163" max="7414" width="9.140625" style="24"/>
    <col min="7415" max="7415" width="41.28515625" style="24" customWidth="1"/>
    <col min="7416" max="7418" width="19.42578125" style="24" customWidth="1"/>
    <col min="7419" max="7670" width="9.140625" style="24"/>
    <col min="7671" max="7671" width="41.28515625" style="24" customWidth="1"/>
    <col min="7672" max="7674" width="19.42578125" style="24" customWidth="1"/>
    <col min="7675" max="7926" width="9.140625" style="24"/>
    <col min="7927" max="7927" width="41.28515625" style="24" customWidth="1"/>
    <col min="7928" max="7930" width="19.42578125" style="24" customWidth="1"/>
    <col min="7931" max="8182" width="9.140625" style="24"/>
    <col min="8183" max="8183" width="41.28515625" style="24" customWidth="1"/>
    <col min="8184" max="8186" width="19.42578125" style="24" customWidth="1"/>
    <col min="8187" max="8438" width="9.140625" style="24"/>
    <col min="8439" max="8439" width="41.28515625" style="24" customWidth="1"/>
    <col min="8440" max="8442" width="19.42578125" style="24" customWidth="1"/>
    <col min="8443" max="8694" width="9.140625" style="24"/>
    <col min="8695" max="8695" width="41.28515625" style="24" customWidth="1"/>
    <col min="8696" max="8698" width="19.42578125" style="24" customWidth="1"/>
    <col min="8699" max="8950" width="9.140625" style="24"/>
    <col min="8951" max="8951" width="41.28515625" style="24" customWidth="1"/>
    <col min="8952" max="8954" width="19.42578125" style="24" customWidth="1"/>
    <col min="8955" max="9206" width="9.140625" style="24"/>
    <col min="9207" max="9207" width="41.28515625" style="24" customWidth="1"/>
    <col min="9208" max="9210" width="19.42578125" style="24" customWidth="1"/>
    <col min="9211" max="9462" width="9.140625" style="24"/>
    <col min="9463" max="9463" width="41.28515625" style="24" customWidth="1"/>
    <col min="9464" max="9466" width="19.42578125" style="24" customWidth="1"/>
    <col min="9467" max="9718" width="9.140625" style="24"/>
    <col min="9719" max="9719" width="41.28515625" style="24" customWidth="1"/>
    <col min="9720" max="9722" width="19.42578125" style="24" customWidth="1"/>
    <col min="9723" max="9974" width="9.140625" style="24"/>
    <col min="9975" max="9975" width="41.28515625" style="24" customWidth="1"/>
    <col min="9976" max="9978" width="19.42578125" style="24" customWidth="1"/>
    <col min="9979" max="10230" width="9.140625" style="24"/>
    <col min="10231" max="10231" width="41.28515625" style="24" customWidth="1"/>
    <col min="10232" max="10234" width="19.42578125" style="24" customWidth="1"/>
    <col min="10235" max="10486" width="9.140625" style="24"/>
    <col min="10487" max="10487" width="41.28515625" style="24" customWidth="1"/>
    <col min="10488" max="10490" width="19.42578125" style="24" customWidth="1"/>
    <col min="10491" max="10742" width="9.140625" style="24"/>
    <col min="10743" max="10743" width="41.28515625" style="24" customWidth="1"/>
    <col min="10744" max="10746" width="19.42578125" style="24" customWidth="1"/>
    <col min="10747" max="10998" width="9.140625" style="24"/>
    <col min="10999" max="10999" width="41.28515625" style="24" customWidth="1"/>
    <col min="11000" max="11002" width="19.42578125" style="24" customWidth="1"/>
    <col min="11003" max="11254" width="9.140625" style="24"/>
    <col min="11255" max="11255" width="41.28515625" style="24" customWidth="1"/>
    <col min="11256" max="11258" width="19.42578125" style="24" customWidth="1"/>
    <col min="11259" max="11510" width="9.140625" style="24"/>
    <col min="11511" max="11511" width="41.28515625" style="24" customWidth="1"/>
    <col min="11512" max="11514" width="19.42578125" style="24" customWidth="1"/>
    <col min="11515" max="11766" width="9.140625" style="24"/>
    <col min="11767" max="11767" width="41.28515625" style="24" customWidth="1"/>
    <col min="11768" max="11770" width="19.42578125" style="24" customWidth="1"/>
    <col min="11771" max="12022" width="9.140625" style="24"/>
    <col min="12023" max="12023" width="41.28515625" style="24" customWidth="1"/>
    <col min="12024" max="12026" width="19.42578125" style="24" customWidth="1"/>
    <col min="12027" max="12278" width="9.140625" style="24"/>
    <col min="12279" max="12279" width="41.28515625" style="24" customWidth="1"/>
    <col min="12280" max="12282" width="19.42578125" style="24" customWidth="1"/>
    <col min="12283" max="12534" width="9.140625" style="24"/>
    <col min="12535" max="12535" width="41.28515625" style="24" customWidth="1"/>
    <col min="12536" max="12538" width="19.42578125" style="24" customWidth="1"/>
    <col min="12539" max="12790" width="9.140625" style="24"/>
    <col min="12791" max="12791" width="41.28515625" style="24" customWidth="1"/>
    <col min="12792" max="12794" width="19.42578125" style="24" customWidth="1"/>
    <col min="12795" max="13046" width="9.140625" style="24"/>
    <col min="13047" max="13047" width="41.28515625" style="24" customWidth="1"/>
    <col min="13048" max="13050" width="19.42578125" style="24" customWidth="1"/>
    <col min="13051" max="13302" width="9.140625" style="24"/>
    <col min="13303" max="13303" width="41.28515625" style="24" customWidth="1"/>
    <col min="13304" max="13306" width="19.42578125" style="24" customWidth="1"/>
    <col min="13307" max="13558" width="9.140625" style="24"/>
    <col min="13559" max="13559" width="41.28515625" style="24" customWidth="1"/>
    <col min="13560" max="13562" width="19.42578125" style="24" customWidth="1"/>
    <col min="13563" max="13814" width="9.140625" style="24"/>
    <col min="13815" max="13815" width="41.28515625" style="24" customWidth="1"/>
    <col min="13816" max="13818" width="19.42578125" style="24" customWidth="1"/>
    <col min="13819" max="14070" width="9.140625" style="24"/>
    <col min="14071" max="14071" width="41.28515625" style="24" customWidth="1"/>
    <col min="14072" max="14074" width="19.42578125" style="24" customWidth="1"/>
    <col min="14075" max="14326" width="9.140625" style="24"/>
    <col min="14327" max="14327" width="41.28515625" style="24" customWidth="1"/>
    <col min="14328" max="14330" width="19.42578125" style="24" customWidth="1"/>
    <col min="14331" max="14582" width="9.140625" style="24"/>
    <col min="14583" max="14583" width="41.28515625" style="24" customWidth="1"/>
    <col min="14584" max="14586" width="19.42578125" style="24" customWidth="1"/>
    <col min="14587" max="14838" width="9.140625" style="24"/>
    <col min="14839" max="14839" width="41.28515625" style="24" customWidth="1"/>
    <col min="14840" max="14842" width="19.42578125" style="24" customWidth="1"/>
    <col min="14843" max="15094" width="9.140625" style="24"/>
    <col min="15095" max="15095" width="41.28515625" style="24" customWidth="1"/>
    <col min="15096" max="15098" width="19.42578125" style="24" customWidth="1"/>
    <col min="15099" max="15350" width="9.140625" style="24"/>
    <col min="15351" max="15351" width="41.28515625" style="24" customWidth="1"/>
    <col min="15352" max="15354" width="19.42578125" style="24" customWidth="1"/>
    <col min="15355" max="15606" width="9.140625" style="24"/>
    <col min="15607" max="15607" width="41.28515625" style="24" customWidth="1"/>
    <col min="15608" max="15610" width="19.42578125" style="24" customWidth="1"/>
    <col min="15611" max="15862" width="9.140625" style="24"/>
    <col min="15863" max="15863" width="41.28515625" style="24" customWidth="1"/>
    <col min="15864" max="15866" width="19.42578125" style="24" customWidth="1"/>
    <col min="15867" max="16118" width="9.140625" style="24"/>
    <col min="16119" max="16119" width="41.28515625" style="24" customWidth="1"/>
    <col min="16120" max="16122" width="19.42578125" style="24" customWidth="1"/>
    <col min="16123" max="16384" width="9.140625" style="24"/>
  </cols>
  <sheetData>
    <row r="1" spans="1:4" ht="18" customHeight="1" x14ac:dyDescent="0.25">
      <c r="A1" s="25"/>
      <c r="B1" s="105"/>
      <c r="C1" s="105"/>
      <c r="D1" s="105"/>
    </row>
    <row r="2" spans="1:4" ht="24.75" customHeight="1" x14ac:dyDescent="0.25">
      <c r="A2" s="25"/>
      <c r="B2" s="25"/>
      <c r="C2" s="26"/>
      <c r="D2" s="27" t="s">
        <v>185</v>
      </c>
    </row>
    <row r="3" spans="1:4" ht="78.599999999999994" customHeight="1" x14ac:dyDescent="0.25">
      <c r="A3" s="106" t="s">
        <v>268</v>
      </c>
      <c r="B3" s="104"/>
      <c r="C3" s="104"/>
      <c r="D3" s="104"/>
    </row>
    <row r="4" spans="1:4" ht="22.5" customHeight="1" x14ac:dyDescent="0.25">
      <c r="A4" s="25"/>
      <c r="B4" s="25"/>
      <c r="C4" s="25"/>
      <c r="D4" s="28" t="s">
        <v>1</v>
      </c>
    </row>
    <row r="5" spans="1:4" ht="42.7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0" t="s">
        <v>6</v>
      </c>
      <c r="B6" s="31">
        <v>38484736</v>
      </c>
      <c r="C6" s="31">
        <v>0</v>
      </c>
      <c r="D6" s="31">
        <v>0</v>
      </c>
    </row>
    <row r="7" spans="1:4" ht="15.75" x14ac:dyDescent="0.25">
      <c r="A7" s="30" t="s">
        <v>247</v>
      </c>
      <c r="B7" s="31">
        <v>73886250</v>
      </c>
      <c r="C7" s="31">
        <v>439186816.97000003</v>
      </c>
      <c r="D7" s="31"/>
    </row>
    <row r="8" spans="1:4" ht="15.75" x14ac:dyDescent="0.25">
      <c r="A8" s="33" t="s">
        <v>124</v>
      </c>
      <c r="B8" s="34">
        <f>SUM(B6:B7)</f>
        <v>112370986</v>
      </c>
      <c r="C8" s="34">
        <f>SUM(C6:C7)</f>
        <v>439186816.97000003</v>
      </c>
      <c r="D8" s="34">
        <f>SUM(D6:D7)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view="pageBreakPreview" topLeftCell="A22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4" customWidth="1"/>
    <col min="2" max="4" width="22" style="24" customWidth="1"/>
    <col min="5" max="245" width="9.140625" style="24"/>
    <col min="246" max="246" width="41.28515625" style="24" customWidth="1"/>
    <col min="247" max="249" width="19.42578125" style="24" customWidth="1"/>
    <col min="250" max="501" width="9.140625" style="24"/>
    <col min="502" max="502" width="41.28515625" style="24" customWidth="1"/>
    <col min="503" max="505" width="19.42578125" style="24" customWidth="1"/>
    <col min="506" max="757" width="9.140625" style="24"/>
    <col min="758" max="758" width="41.28515625" style="24" customWidth="1"/>
    <col min="759" max="761" width="19.42578125" style="24" customWidth="1"/>
    <col min="762" max="1013" width="9.140625" style="24"/>
    <col min="1014" max="1014" width="41.28515625" style="24" customWidth="1"/>
    <col min="1015" max="1017" width="19.42578125" style="24" customWidth="1"/>
    <col min="1018" max="1269" width="9.140625" style="24"/>
    <col min="1270" max="1270" width="41.28515625" style="24" customWidth="1"/>
    <col min="1271" max="1273" width="19.42578125" style="24" customWidth="1"/>
    <col min="1274" max="1525" width="9.140625" style="24"/>
    <col min="1526" max="1526" width="41.28515625" style="24" customWidth="1"/>
    <col min="1527" max="1529" width="19.42578125" style="24" customWidth="1"/>
    <col min="1530" max="1781" width="9.140625" style="24"/>
    <col min="1782" max="1782" width="41.28515625" style="24" customWidth="1"/>
    <col min="1783" max="1785" width="19.42578125" style="24" customWidth="1"/>
    <col min="1786" max="2037" width="9.140625" style="24"/>
    <col min="2038" max="2038" width="41.28515625" style="24" customWidth="1"/>
    <col min="2039" max="2041" width="19.42578125" style="24" customWidth="1"/>
    <col min="2042" max="2293" width="9.140625" style="24"/>
    <col min="2294" max="2294" width="41.28515625" style="24" customWidth="1"/>
    <col min="2295" max="2297" width="19.42578125" style="24" customWidth="1"/>
    <col min="2298" max="2549" width="9.140625" style="24"/>
    <col min="2550" max="2550" width="41.28515625" style="24" customWidth="1"/>
    <col min="2551" max="2553" width="19.42578125" style="24" customWidth="1"/>
    <col min="2554" max="2805" width="9.140625" style="24"/>
    <col min="2806" max="2806" width="41.28515625" style="24" customWidth="1"/>
    <col min="2807" max="2809" width="19.42578125" style="24" customWidth="1"/>
    <col min="2810" max="3061" width="9.140625" style="24"/>
    <col min="3062" max="3062" width="41.28515625" style="24" customWidth="1"/>
    <col min="3063" max="3065" width="19.42578125" style="24" customWidth="1"/>
    <col min="3066" max="3317" width="9.140625" style="24"/>
    <col min="3318" max="3318" width="41.28515625" style="24" customWidth="1"/>
    <col min="3319" max="3321" width="19.42578125" style="24" customWidth="1"/>
    <col min="3322" max="3573" width="9.140625" style="24"/>
    <col min="3574" max="3574" width="41.28515625" style="24" customWidth="1"/>
    <col min="3575" max="3577" width="19.42578125" style="24" customWidth="1"/>
    <col min="3578" max="3829" width="9.140625" style="24"/>
    <col min="3830" max="3830" width="41.28515625" style="24" customWidth="1"/>
    <col min="3831" max="3833" width="19.42578125" style="24" customWidth="1"/>
    <col min="3834" max="4085" width="9.140625" style="24"/>
    <col min="4086" max="4086" width="41.28515625" style="24" customWidth="1"/>
    <col min="4087" max="4089" width="19.42578125" style="24" customWidth="1"/>
    <col min="4090" max="4341" width="9.140625" style="24"/>
    <col min="4342" max="4342" width="41.28515625" style="24" customWidth="1"/>
    <col min="4343" max="4345" width="19.42578125" style="24" customWidth="1"/>
    <col min="4346" max="4597" width="9.140625" style="24"/>
    <col min="4598" max="4598" width="41.28515625" style="24" customWidth="1"/>
    <col min="4599" max="4601" width="19.42578125" style="24" customWidth="1"/>
    <col min="4602" max="4853" width="9.140625" style="24"/>
    <col min="4854" max="4854" width="41.28515625" style="24" customWidth="1"/>
    <col min="4855" max="4857" width="19.42578125" style="24" customWidth="1"/>
    <col min="4858" max="5109" width="9.140625" style="24"/>
    <col min="5110" max="5110" width="41.28515625" style="24" customWidth="1"/>
    <col min="5111" max="5113" width="19.42578125" style="24" customWidth="1"/>
    <col min="5114" max="5365" width="9.140625" style="24"/>
    <col min="5366" max="5366" width="41.28515625" style="24" customWidth="1"/>
    <col min="5367" max="5369" width="19.42578125" style="24" customWidth="1"/>
    <col min="5370" max="5621" width="9.140625" style="24"/>
    <col min="5622" max="5622" width="41.28515625" style="24" customWidth="1"/>
    <col min="5623" max="5625" width="19.42578125" style="24" customWidth="1"/>
    <col min="5626" max="5877" width="9.140625" style="24"/>
    <col min="5878" max="5878" width="41.28515625" style="24" customWidth="1"/>
    <col min="5879" max="5881" width="19.42578125" style="24" customWidth="1"/>
    <col min="5882" max="6133" width="9.140625" style="24"/>
    <col min="6134" max="6134" width="41.28515625" style="24" customWidth="1"/>
    <col min="6135" max="6137" width="19.42578125" style="24" customWidth="1"/>
    <col min="6138" max="6389" width="9.140625" style="24"/>
    <col min="6390" max="6390" width="41.28515625" style="24" customWidth="1"/>
    <col min="6391" max="6393" width="19.42578125" style="24" customWidth="1"/>
    <col min="6394" max="6645" width="9.140625" style="24"/>
    <col min="6646" max="6646" width="41.28515625" style="24" customWidth="1"/>
    <col min="6647" max="6649" width="19.42578125" style="24" customWidth="1"/>
    <col min="6650" max="6901" width="9.140625" style="24"/>
    <col min="6902" max="6902" width="41.28515625" style="24" customWidth="1"/>
    <col min="6903" max="6905" width="19.42578125" style="24" customWidth="1"/>
    <col min="6906" max="7157" width="9.140625" style="24"/>
    <col min="7158" max="7158" width="41.28515625" style="24" customWidth="1"/>
    <col min="7159" max="7161" width="19.42578125" style="24" customWidth="1"/>
    <col min="7162" max="7413" width="9.140625" style="24"/>
    <col min="7414" max="7414" width="41.28515625" style="24" customWidth="1"/>
    <col min="7415" max="7417" width="19.42578125" style="24" customWidth="1"/>
    <col min="7418" max="7669" width="9.140625" style="24"/>
    <col min="7670" max="7670" width="41.28515625" style="24" customWidth="1"/>
    <col min="7671" max="7673" width="19.42578125" style="24" customWidth="1"/>
    <col min="7674" max="7925" width="9.140625" style="24"/>
    <col min="7926" max="7926" width="41.28515625" style="24" customWidth="1"/>
    <col min="7927" max="7929" width="19.42578125" style="24" customWidth="1"/>
    <col min="7930" max="8181" width="9.140625" style="24"/>
    <col min="8182" max="8182" width="41.28515625" style="24" customWidth="1"/>
    <col min="8183" max="8185" width="19.42578125" style="24" customWidth="1"/>
    <col min="8186" max="8437" width="9.140625" style="24"/>
    <col min="8438" max="8438" width="41.28515625" style="24" customWidth="1"/>
    <col min="8439" max="8441" width="19.42578125" style="24" customWidth="1"/>
    <col min="8442" max="8693" width="9.140625" style="24"/>
    <col min="8694" max="8694" width="41.28515625" style="24" customWidth="1"/>
    <col min="8695" max="8697" width="19.42578125" style="24" customWidth="1"/>
    <col min="8698" max="8949" width="9.140625" style="24"/>
    <col min="8950" max="8950" width="41.28515625" style="24" customWidth="1"/>
    <col min="8951" max="8953" width="19.42578125" style="24" customWidth="1"/>
    <col min="8954" max="9205" width="9.140625" style="24"/>
    <col min="9206" max="9206" width="41.28515625" style="24" customWidth="1"/>
    <col min="9207" max="9209" width="19.42578125" style="24" customWidth="1"/>
    <col min="9210" max="9461" width="9.140625" style="24"/>
    <col min="9462" max="9462" width="41.28515625" style="24" customWidth="1"/>
    <col min="9463" max="9465" width="19.42578125" style="24" customWidth="1"/>
    <col min="9466" max="9717" width="9.140625" style="24"/>
    <col min="9718" max="9718" width="41.28515625" style="24" customWidth="1"/>
    <col min="9719" max="9721" width="19.42578125" style="24" customWidth="1"/>
    <col min="9722" max="9973" width="9.140625" style="24"/>
    <col min="9974" max="9974" width="41.28515625" style="24" customWidth="1"/>
    <col min="9975" max="9977" width="19.42578125" style="24" customWidth="1"/>
    <col min="9978" max="10229" width="9.140625" style="24"/>
    <col min="10230" max="10230" width="41.28515625" style="24" customWidth="1"/>
    <col min="10231" max="10233" width="19.42578125" style="24" customWidth="1"/>
    <col min="10234" max="10485" width="9.140625" style="24"/>
    <col min="10486" max="10486" width="41.28515625" style="24" customWidth="1"/>
    <col min="10487" max="10489" width="19.42578125" style="24" customWidth="1"/>
    <col min="10490" max="10741" width="9.140625" style="24"/>
    <col min="10742" max="10742" width="41.28515625" style="24" customWidth="1"/>
    <col min="10743" max="10745" width="19.42578125" style="24" customWidth="1"/>
    <col min="10746" max="10997" width="9.140625" style="24"/>
    <col min="10998" max="10998" width="41.28515625" style="24" customWidth="1"/>
    <col min="10999" max="11001" width="19.42578125" style="24" customWidth="1"/>
    <col min="11002" max="11253" width="9.140625" style="24"/>
    <col min="11254" max="11254" width="41.28515625" style="24" customWidth="1"/>
    <col min="11255" max="11257" width="19.42578125" style="24" customWidth="1"/>
    <col min="11258" max="11509" width="9.140625" style="24"/>
    <col min="11510" max="11510" width="41.28515625" style="24" customWidth="1"/>
    <col min="11511" max="11513" width="19.42578125" style="24" customWidth="1"/>
    <col min="11514" max="11765" width="9.140625" style="24"/>
    <col min="11766" max="11766" width="41.28515625" style="24" customWidth="1"/>
    <col min="11767" max="11769" width="19.42578125" style="24" customWidth="1"/>
    <col min="11770" max="12021" width="9.140625" style="24"/>
    <col min="12022" max="12022" width="41.28515625" style="24" customWidth="1"/>
    <col min="12023" max="12025" width="19.42578125" style="24" customWidth="1"/>
    <col min="12026" max="12277" width="9.140625" style="24"/>
    <col min="12278" max="12278" width="41.28515625" style="24" customWidth="1"/>
    <col min="12279" max="12281" width="19.42578125" style="24" customWidth="1"/>
    <col min="12282" max="12533" width="9.140625" style="24"/>
    <col min="12534" max="12534" width="41.28515625" style="24" customWidth="1"/>
    <col min="12535" max="12537" width="19.42578125" style="24" customWidth="1"/>
    <col min="12538" max="12789" width="9.140625" style="24"/>
    <col min="12790" max="12790" width="41.28515625" style="24" customWidth="1"/>
    <col min="12791" max="12793" width="19.42578125" style="24" customWidth="1"/>
    <col min="12794" max="13045" width="9.140625" style="24"/>
    <col min="13046" max="13046" width="41.28515625" style="24" customWidth="1"/>
    <col min="13047" max="13049" width="19.42578125" style="24" customWidth="1"/>
    <col min="13050" max="13301" width="9.140625" style="24"/>
    <col min="13302" max="13302" width="41.28515625" style="24" customWidth="1"/>
    <col min="13303" max="13305" width="19.42578125" style="24" customWidth="1"/>
    <col min="13306" max="13557" width="9.140625" style="24"/>
    <col min="13558" max="13558" width="41.28515625" style="24" customWidth="1"/>
    <col min="13559" max="13561" width="19.42578125" style="24" customWidth="1"/>
    <col min="13562" max="13813" width="9.140625" style="24"/>
    <col min="13814" max="13814" width="41.28515625" style="24" customWidth="1"/>
    <col min="13815" max="13817" width="19.42578125" style="24" customWidth="1"/>
    <col min="13818" max="14069" width="9.140625" style="24"/>
    <col min="14070" max="14070" width="41.28515625" style="24" customWidth="1"/>
    <col min="14071" max="14073" width="19.42578125" style="24" customWidth="1"/>
    <col min="14074" max="14325" width="9.140625" style="24"/>
    <col min="14326" max="14326" width="41.28515625" style="24" customWidth="1"/>
    <col min="14327" max="14329" width="19.42578125" style="24" customWidth="1"/>
    <col min="14330" max="14581" width="9.140625" style="24"/>
    <col min="14582" max="14582" width="41.28515625" style="24" customWidth="1"/>
    <col min="14583" max="14585" width="19.42578125" style="24" customWidth="1"/>
    <col min="14586" max="14837" width="9.140625" style="24"/>
    <col min="14838" max="14838" width="41.28515625" style="24" customWidth="1"/>
    <col min="14839" max="14841" width="19.42578125" style="24" customWidth="1"/>
    <col min="14842" max="15093" width="9.140625" style="24"/>
    <col min="15094" max="15094" width="41.28515625" style="24" customWidth="1"/>
    <col min="15095" max="15097" width="19.42578125" style="24" customWidth="1"/>
    <col min="15098" max="15349" width="9.140625" style="24"/>
    <col min="15350" max="15350" width="41.28515625" style="24" customWidth="1"/>
    <col min="15351" max="15353" width="19.42578125" style="24" customWidth="1"/>
    <col min="15354" max="15605" width="9.140625" style="24"/>
    <col min="15606" max="15606" width="41.28515625" style="24" customWidth="1"/>
    <col min="15607" max="15609" width="19.42578125" style="24" customWidth="1"/>
    <col min="15610" max="15861" width="9.140625" style="24"/>
    <col min="15862" max="15862" width="41.28515625" style="24" customWidth="1"/>
    <col min="15863" max="15865" width="19.42578125" style="24" customWidth="1"/>
    <col min="15866" max="16117" width="9.140625" style="24"/>
    <col min="16118" max="16118" width="41.28515625" style="24" customWidth="1"/>
    <col min="16119" max="16121" width="19.42578125" style="24" customWidth="1"/>
    <col min="16122" max="16384" width="9.140625" style="24"/>
  </cols>
  <sheetData>
    <row r="1" spans="1:4" ht="18" customHeight="1" x14ac:dyDescent="0.25">
      <c r="A1" s="25"/>
      <c r="B1" s="105"/>
      <c r="C1" s="105"/>
      <c r="D1" s="105"/>
    </row>
    <row r="2" spans="1:4" ht="24.75" customHeight="1" x14ac:dyDescent="0.25">
      <c r="A2" s="25"/>
      <c r="B2" s="25"/>
      <c r="C2" s="26"/>
      <c r="D2" s="27" t="s">
        <v>186</v>
      </c>
    </row>
    <row r="3" spans="1:4" ht="84.75" customHeight="1" x14ac:dyDescent="0.25">
      <c r="A3" s="106" t="s">
        <v>269</v>
      </c>
      <c r="B3" s="104"/>
      <c r="C3" s="104"/>
      <c r="D3" s="104"/>
    </row>
    <row r="4" spans="1:4" ht="22.5" customHeight="1" x14ac:dyDescent="0.25">
      <c r="A4" s="25"/>
      <c r="B4" s="25"/>
      <c r="C4" s="25"/>
      <c r="D4" s="28" t="s">
        <v>1</v>
      </c>
    </row>
    <row r="5" spans="1:4" ht="42.7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0" t="s">
        <v>6</v>
      </c>
      <c r="B6" s="31">
        <f>347580784+106395130.32</f>
        <v>453975914.31999999</v>
      </c>
      <c r="C6" s="31">
        <f>361136435+55545534</f>
        <v>416681969</v>
      </c>
      <c r="D6" s="31">
        <f>375581892+90947741</f>
        <v>466529633</v>
      </c>
    </row>
    <row r="7" spans="1:4" ht="15.75" x14ac:dyDescent="0.25">
      <c r="A7" s="30" t="s">
        <v>7</v>
      </c>
      <c r="B7" s="31">
        <v>70435961</v>
      </c>
      <c r="C7" s="31">
        <v>26178068</v>
      </c>
      <c r="D7" s="31">
        <v>41540191</v>
      </c>
    </row>
    <row r="8" spans="1:4" ht="15.75" x14ac:dyDescent="0.25">
      <c r="A8" s="30" t="s">
        <v>232</v>
      </c>
      <c r="B8" s="31">
        <v>31982726</v>
      </c>
      <c r="C8" s="31">
        <v>22415107</v>
      </c>
      <c r="D8" s="31">
        <v>35569004</v>
      </c>
    </row>
    <row r="9" spans="1:4" ht="15.75" x14ac:dyDescent="0.25">
      <c r="A9" s="30" t="s">
        <v>243</v>
      </c>
      <c r="B9" s="31">
        <v>8814435</v>
      </c>
      <c r="C9" s="31">
        <v>6511602</v>
      </c>
      <c r="D9" s="31">
        <v>10332818</v>
      </c>
    </row>
    <row r="10" spans="1:4" ht="15.75" x14ac:dyDescent="0.25">
      <c r="A10" s="30" t="s">
        <v>245</v>
      </c>
      <c r="B10" s="31">
        <v>6930274</v>
      </c>
      <c r="C10" s="31">
        <v>5119691</v>
      </c>
      <c r="D10" s="31">
        <v>8124089</v>
      </c>
    </row>
    <row r="11" spans="1:4" ht="31.5" x14ac:dyDescent="0.25">
      <c r="A11" s="30" t="s">
        <v>154</v>
      </c>
      <c r="B11" s="31">
        <v>8456371.0700000003</v>
      </c>
      <c r="C11" s="31">
        <v>4570274</v>
      </c>
      <c r="D11" s="31">
        <v>7252258</v>
      </c>
    </row>
    <row r="12" spans="1:4" ht="15.75" x14ac:dyDescent="0.25">
      <c r="A12" s="30" t="s">
        <v>247</v>
      </c>
      <c r="B12" s="31">
        <v>28352143</v>
      </c>
      <c r="C12" s="31">
        <v>20944947</v>
      </c>
      <c r="D12" s="31">
        <v>33236108</v>
      </c>
    </row>
    <row r="13" spans="1:4" ht="31.5" x14ac:dyDescent="0.25">
      <c r="A13" s="30" t="s">
        <v>270</v>
      </c>
      <c r="B13" s="31">
        <v>6645212</v>
      </c>
      <c r="C13" s="31">
        <v>4909103</v>
      </c>
      <c r="D13" s="31">
        <v>7789922</v>
      </c>
    </row>
    <row r="14" spans="1:4" ht="15.75" x14ac:dyDescent="0.25">
      <c r="A14" s="30" t="s">
        <v>248</v>
      </c>
      <c r="B14" s="31">
        <v>6405913</v>
      </c>
      <c r="C14" s="31">
        <v>4732323</v>
      </c>
      <c r="D14" s="31">
        <v>7509401</v>
      </c>
    </row>
    <row r="15" spans="1:4" ht="31.5" x14ac:dyDescent="0.25">
      <c r="A15" s="30" t="s">
        <v>271</v>
      </c>
      <c r="B15" s="31">
        <v>14534143.310000001</v>
      </c>
      <c r="C15" s="31">
        <v>6091178</v>
      </c>
      <c r="D15" s="31">
        <v>9665675</v>
      </c>
    </row>
    <row r="16" spans="1:4" ht="31.5" x14ac:dyDescent="0.25">
      <c r="A16" s="30" t="s">
        <v>265</v>
      </c>
      <c r="B16" s="31">
        <v>18081035</v>
      </c>
      <c r="C16" s="31">
        <v>13357238</v>
      </c>
      <c r="D16" s="31">
        <v>21195690</v>
      </c>
    </row>
    <row r="17" spans="1:4" ht="31.5" x14ac:dyDescent="0.25">
      <c r="A17" s="30" t="s">
        <v>272</v>
      </c>
      <c r="B17" s="31">
        <v>553783</v>
      </c>
      <c r="C17" s="31">
        <v>409103</v>
      </c>
      <c r="D17" s="31">
        <v>649179</v>
      </c>
    </row>
    <row r="18" spans="1:4" ht="31.5" x14ac:dyDescent="0.25">
      <c r="A18" s="30" t="s">
        <v>273</v>
      </c>
      <c r="B18" s="31">
        <v>2547404</v>
      </c>
      <c r="C18" s="31">
        <v>1881876</v>
      </c>
      <c r="D18" s="31">
        <v>2986223</v>
      </c>
    </row>
    <row r="19" spans="1:4" ht="31.5" x14ac:dyDescent="0.25">
      <c r="A19" s="30" t="s">
        <v>274</v>
      </c>
      <c r="B19" s="31">
        <v>4153377</v>
      </c>
      <c r="C19" s="31">
        <v>3068278</v>
      </c>
      <c r="D19" s="31">
        <v>4868841</v>
      </c>
    </row>
    <row r="20" spans="1:4" ht="31.5" x14ac:dyDescent="0.25">
      <c r="A20" s="30" t="s">
        <v>275</v>
      </c>
      <c r="B20" s="31">
        <v>996810</v>
      </c>
      <c r="C20" s="31">
        <v>736386</v>
      </c>
      <c r="D20" s="31">
        <v>1168522</v>
      </c>
    </row>
    <row r="21" spans="1:4" ht="15.75" x14ac:dyDescent="0.25">
      <c r="A21" s="30" t="s">
        <v>251</v>
      </c>
      <c r="B21" s="31">
        <v>7115819</v>
      </c>
      <c r="C21" s="31">
        <v>5256761</v>
      </c>
      <c r="D21" s="31">
        <v>8341596</v>
      </c>
    </row>
    <row r="22" spans="1:4" ht="15.75" x14ac:dyDescent="0.25">
      <c r="A22" s="30" t="s">
        <v>18</v>
      </c>
      <c r="B22" s="31">
        <v>38722671</v>
      </c>
      <c r="C22" s="31">
        <v>13868179</v>
      </c>
      <c r="D22" s="31">
        <v>22006468</v>
      </c>
    </row>
    <row r="23" spans="1:4" ht="31.5" x14ac:dyDescent="0.25">
      <c r="A23" s="30" t="s">
        <v>276</v>
      </c>
      <c r="B23" s="31">
        <v>15300657.1</v>
      </c>
      <c r="C23" s="31">
        <v>5522581</v>
      </c>
      <c r="D23" s="31">
        <v>8763408</v>
      </c>
    </row>
    <row r="24" spans="1:4" ht="31.5" x14ac:dyDescent="0.25">
      <c r="A24" s="30" t="s">
        <v>277</v>
      </c>
      <c r="B24" s="31">
        <v>14095986</v>
      </c>
      <c r="C24" s="31">
        <v>10413311</v>
      </c>
      <c r="D24" s="31">
        <v>16524173</v>
      </c>
    </row>
    <row r="25" spans="1:4" ht="31.5" x14ac:dyDescent="0.25">
      <c r="A25" s="30" t="s">
        <v>237</v>
      </c>
      <c r="B25" s="31">
        <v>10939009</v>
      </c>
      <c r="C25" s="31">
        <v>8081116</v>
      </c>
      <c r="D25" s="31">
        <v>12823372</v>
      </c>
    </row>
    <row r="26" spans="1:4" ht="31.5" x14ac:dyDescent="0.25">
      <c r="A26" s="30" t="s">
        <v>129</v>
      </c>
      <c r="B26" s="31">
        <v>16231208</v>
      </c>
      <c r="C26" s="31">
        <v>11990691</v>
      </c>
      <c r="D26" s="31">
        <v>19027210</v>
      </c>
    </row>
    <row r="27" spans="1:4" ht="15.75" x14ac:dyDescent="0.25">
      <c r="A27" s="30" t="s">
        <v>256</v>
      </c>
      <c r="B27" s="31">
        <v>9643199</v>
      </c>
      <c r="C27" s="31">
        <v>7123845</v>
      </c>
      <c r="D27" s="31">
        <v>11304345</v>
      </c>
    </row>
    <row r="28" spans="1:4" ht="31.5" x14ac:dyDescent="0.25">
      <c r="A28" s="30" t="s">
        <v>278</v>
      </c>
      <c r="B28" s="31">
        <v>9495151</v>
      </c>
      <c r="C28" s="31">
        <v>7014476</v>
      </c>
      <c r="D28" s="31">
        <v>11130795</v>
      </c>
    </row>
    <row r="29" spans="1:4" ht="31.5" x14ac:dyDescent="0.25">
      <c r="A29" s="30" t="s">
        <v>279</v>
      </c>
      <c r="B29" s="31">
        <v>10465708</v>
      </c>
      <c r="C29" s="31">
        <v>7731468</v>
      </c>
      <c r="D29" s="31">
        <v>12268541</v>
      </c>
    </row>
    <row r="30" spans="1:4" ht="31.5" x14ac:dyDescent="0.25">
      <c r="A30" s="30" t="s">
        <v>130</v>
      </c>
      <c r="B30" s="31">
        <v>9735250</v>
      </c>
      <c r="C30" s="31">
        <v>7191847</v>
      </c>
      <c r="D30" s="31">
        <v>11412253</v>
      </c>
    </row>
    <row r="31" spans="1:4" ht="31.5" x14ac:dyDescent="0.25">
      <c r="A31" s="30" t="s">
        <v>127</v>
      </c>
      <c r="B31" s="31">
        <v>13386981</v>
      </c>
      <c r="C31" s="31">
        <v>9889538</v>
      </c>
      <c r="D31" s="31">
        <v>15693035</v>
      </c>
    </row>
    <row r="32" spans="1:4" ht="31.5" x14ac:dyDescent="0.25">
      <c r="A32" s="30" t="s">
        <v>235</v>
      </c>
      <c r="B32" s="31">
        <v>23325470.109999999</v>
      </c>
      <c r="C32" s="31">
        <v>12533256</v>
      </c>
      <c r="D32" s="31">
        <v>19888169</v>
      </c>
    </row>
    <row r="33" spans="1:4" ht="15.75" x14ac:dyDescent="0.25">
      <c r="A33" s="30" t="s">
        <v>236</v>
      </c>
      <c r="B33" s="31">
        <v>3715662</v>
      </c>
      <c r="C33" s="31">
        <v>2744919</v>
      </c>
      <c r="D33" s="31">
        <v>4355724</v>
      </c>
    </row>
    <row r="34" spans="1:4" ht="31.5" x14ac:dyDescent="0.25">
      <c r="A34" s="30" t="s">
        <v>280</v>
      </c>
      <c r="B34" s="31">
        <v>21176892.600000001</v>
      </c>
      <c r="C34" s="31">
        <v>10979692</v>
      </c>
      <c r="D34" s="31">
        <v>17422924</v>
      </c>
    </row>
    <row r="35" spans="1:4" ht="31.5" x14ac:dyDescent="0.25">
      <c r="A35" s="30" t="s">
        <v>281</v>
      </c>
      <c r="B35" s="31">
        <v>4200760</v>
      </c>
      <c r="C35" s="31">
        <v>3103282</v>
      </c>
      <c r="D35" s="31">
        <v>4924387</v>
      </c>
    </row>
    <row r="36" spans="1:4" ht="31.5" x14ac:dyDescent="0.25">
      <c r="A36" s="30" t="s">
        <v>282</v>
      </c>
      <c r="B36" s="31">
        <v>15443977.449999999</v>
      </c>
      <c r="C36" s="31">
        <v>6422876</v>
      </c>
      <c r="D36" s="31">
        <v>10192024</v>
      </c>
    </row>
    <row r="37" spans="1:4" ht="15.75" x14ac:dyDescent="0.25">
      <c r="A37" s="30" t="s">
        <v>105</v>
      </c>
      <c r="B37" s="31">
        <f>10692028+15298689</f>
        <v>25990717</v>
      </c>
      <c r="C37" s="31">
        <f>7898660+11301799</f>
        <v>19200459</v>
      </c>
      <c r="D37" s="31">
        <f>12533847+17934054</f>
        <v>30467901</v>
      </c>
    </row>
    <row r="38" spans="1:4" ht="31.5" x14ac:dyDescent="0.25">
      <c r="A38" s="30" t="s">
        <v>283</v>
      </c>
      <c r="B38" s="31">
        <v>9885892</v>
      </c>
      <c r="C38" s="31">
        <v>7303133</v>
      </c>
      <c r="D38" s="31">
        <v>11588845</v>
      </c>
    </row>
    <row r="39" spans="1:4" ht="31.5" x14ac:dyDescent="0.25">
      <c r="A39" s="30" t="s">
        <v>284</v>
      </c>
      <c r="B39" s="31">
        <v>10392320</v>
      </c>
      <c r="C39" s="31">
        <v>7677253</v>
      </c>
      <c r="D39" s="31">
        <v>12182511</v>
      </c>
    </row>
    <row r="40" spans="1:4" ht="15.75" x14ac:dyDescent="0.25">
      <c r="A40" s="30" t="s">
        <v>264</v>
      </c>
      <c r="B40" s="31">
        <v>17575433</v>
      </c>
      <c r="C40" s="31">
        <v>12983728</v>
      </c>
      <c r="D40" s="31">
        <v>20602992</v>
      </c>
    </row>
    <row r="41" spans="1:4" ht="31.5" x14ac:dyDescent="0.25">
      <c r="A41" s="30" t="s">
        <v>285</v>
      </c>
      <c r="B41" s="31">
        <v>25639873.039999999</v>
      </c>
      <c r="C41" s="31">
        <v>15868368</v>
      </c>
      <c r="D41" s="31">
        <v>25180429</v>
      </c>
    </row>
    <row r="42" spans="1:4" ht="15.75" x14ac:dyDescent="0.25">
      <c r="A42" s="33" t="s">
        <v>124</v>
      </c>
      <c r="B42" s="34">
        <f>SUM(B6:B41)</f>
        <v>975344138</v>
      </c>
      <c r="C42" s="34">
        <f>SUM(C6:C41)</f>
        <v>730507922</v>
      </c>
      <c r="D42" s="34">
        <f>SUM(D6:D41)</f>
        <v>964518656</v>
      </c>
    </row>
  </sheetData>
  <mergeCells count="2">
    <mergeCell ref="B1:D1"/>
    <mergeCell ref="A3:D3"/>
  </mergeCells>
  <pageMargins left="0.74803149606299213" right="0.55118110236220474" top="0.98425196850393704" bottom="0.98425196850393704" header="0.51181102362204722" footer="0.51181102362204722"/>
  <pageSetup paperSize="9" scale="77" fitToHeight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2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187</v>
      </c>
      <c r="C2" s="102"/>
      <c r="D2" s="102"/>
    </row>
    <row r="3" spans="1:4" ht="96" customHeight="1" x14ac:dyDescent="0.25">
      <c r="A3" s="107" t="s">
        <v>131</v>
      </c>
      <c r="B3" s="107"/>
      <c r="C3" s="107"/>
      <c r="D3" s="107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49">
        <v>111308369.19</v>
      </c>
      <c r="C6" s="49">
        <v>0</v>
      </c>
      <c r="D6" s="49">
        <v>0</v>
      </c>
    </row>
    <row r="7" spans="1:4" ht="15.75" x14ac:dyDescent="0.25">
      <c r="A7" s="7" t="s">
        <v>239</v>
      </c>
      <c r="B7" s="8">
        <v>7134617.6600000001</v>
      </c>
      <c r="C7" s="8">
        <v>0</v>
      </c>
      <c r="D7" s="49">
        <v>0</v>
      </c>
    </row>
    <row r="8" spans="1:4" ht="15.75" x14ac:dyDescent="0.25">
      <c r="A8" s="7" t="s">
        <v>236</v>
      </c>
      <c r="B8" s="8">
        <v>1559472.5</v>
      </c>
      <c r="C8" s="8">
        <v>0</v>
      </c>
      <c r="D8" s="49">
        <v>0</v>
      </c>
    </row>
    <row r="9" spans="1:4" ht="15.75" x14ac:dyDescent="0.25">
      <c r="A9" s="7" t="s">
        <v>105</v>
      </c>
      <c r="B9" s="8">
        <v>2294687</v>
      </c>
      <c r="C9" s="8">
        <v>0</v>
      </c>
      <c r="D9" s="8">
        <v>0</v>
      </c>
    </row>
    <row r="10" spans="1:4" ht="15.75" x14ac:dyDescent="0.25">
      <c r="A10" s="7" t="s">
        <v>240</v>
      </c>
      <c r="B10" s="8">
        <v>6289370.5</v>
      </c>
      <c r="C10" s="8">
        <v>0</v>
      </c>
      <c r="D10" s="49">
        <v>0</v>
      </c>
    </row>
    <row r="11" spans="1:4" ht="15.75" x14ac:dyDescent="0.25">
      <c r="A11" s="7" t="s">
        <v>241</v>
      </c>
      <c r="B11" s="49">
        <v>4560000</v>
      </c>
      <c r="C11" s="49">
        <v>0</v>
      </c>
      <c r="D11" s="49">
        <v>0</v>
      </c>
    </row>
    <row r="12" spans="1:4" ht="15.75" x14ac:dyDescent="0.25">
      <c r="A12" s="16" t="s">
        <v>124</v>
      </c>
      <c r="B12" s="50">
        <f>SUM(B6:B11)</f>
        <v>133146516.84999999</v>
      </c>
      <c r="C12" s="50">
        <f>SUM(C6:C11)</f>
        <v>0</v>
      </c>
      <c r="D12" s="50">
        <f>SUM(D6:D11)</f>
        <v>0</v>
      </c>
    </row>
  </sheetData>
  <mergeCells count="3">
    <mergeCell ref="A1:D1"/>
    <mergeCell ref="B2:D2"/>
    <mergeCell ref="A3:D3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9" fitToHeight="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1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188</v>
      </c>
      <c r="C2" s="102"/>
      <c r="D2" s="102"/>
    </row>
    <row r="3" spans="1:4" ht="135" customHeight="1" x14ac:dyDescent="0.25">
      <c r="A3" s="108" t="s">
        <v>242</v>
      </c>
      <c r="B3" s="107"/>
      <c r="C3" s="107"/>
      <c r="D3" s="107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114343369.56</v>
      </c>
      <c r="C6" s="8">
        <v>0</v>
      </c>
      <c r="D6" s="8">
        <v>0</v>
      </c>
    </row>
    <row r="7" spans="1:4" ht="15.75" x14ac:dyDescent="0.25">
      <c r="A7" s="7" t="s">
        <v>233</v>
      </c>
      <c r="B7" s="8">
        <v>38606081</v>
      </c>
      <c r="C7" s="8">
        <v>0</v>
      </c>
      <c r="D7" s="8">
        <v>0</v>
      </c>
    </row>
    <row r="8" spans="1:4" ht="15.75" x14ac:dyDescent="0.25">
      <c r="A8" s="7" t="s">
        <v>18</v>
      </c>
      <c r="B8" s="8">
        <v>94637461</v>
      </c>
      <c r="C8" s="8">
        <v>0</v>
      </c>
      <c r="D8" s="8">
        <v>0</v>
      </c>
    </row>
    <row r="9" spans="1:4" ht="15.75" x14ac:dyDescent="0.25">
      <c r="A9" s="7" t="s">
        <v>236</v>
      </c>
      <c r="B9" s="8">
        <v>82000000</v>
      </c>
      <c r="C9" s="8">
        <v>0</v>
      </c>
      <c r="D9" s="8">
        <v>0</v>
      </c>
    </row>
    <row r="10" spans="1:4" ht="15.75" x14ac:dyDescent="0.25">
      <c r="A10" s="7" t="s">
        <v>240</v>
      </c>
      <c r="B10" s="8">
        <v>74637461</v>
      </c>
      <c r="C10" s="8">
        <v>0</v>
      </c>
      <c r="D10" s="8">
        <v>0</v>
      </c>
    </row>
    <row r="11" spans="1:4" ht="15.75" x14ac:dyDescent="0.25">
      <c r="A11" s="16" t="s">
        <v>124</v>
      </c>
      <c r="B11" s="11">
        <f>SUM(B6:B10)</f>
        <v>404224372.56</v>
      </c>
      <c r="C11" s="11">
        <f>SUM(C6:C10)</f>
        <v>0</v>
      </c>
      <c r="D11" s="11">
        <f>SUM(D6:D10)</f>
        <v>0</v>
      </c>
    </row>
  </sheetData>
  <mergeCells count="3">
    <mergeCell ref="A1:D1"/>
    <mergeCell ref="B2:D2"/>
    <mergeCell ref="A3:D3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9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8"/>
  <sheetViews>
    <sheetView view="pageBreakPreview" topLeftCell="A2" zoomScaleNormal="100" zoomScaleSheetLayoutView="100" workbookViewId="0">
      <selection activeCell="A3" sqref="A3:D3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189</v>
      </c>
      <c r="C2" s="102"/>
      <c r="D2" s="102"/>
    </row>
    <row r="3" spans="1:4" ht="114" customHeight="1" x14ac:dyDescent="0.25">
      <c r="A3" s="98" t="s">
        <v>155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412754891.30000001</v>
      </c>
      <c r="C6" s="8">
        <v>401809893.62</v>
      </c>
      <c r="D6" s="8">
        <v>0</v>
      </c>
    </row>
    <row r="7" spans="1:4" ht="15.75" x14ac:dyDescent="0.25">
      <c r="A7" s="7" t="s">
        <v>259</v>
      </c>
      <c r="B7" s="8">
        <v>59979724.219999999</v>
      </c>
      <c r="C7" s="8">
        <v>0</v>
      </c>
      <c r="D7" s="8">
        <v>0</v>
      </c>
    </row>
    <row r="8" spans="1:4" ht="15.75" x14ac:dyDescent="0.25">
      <c r="A8" s="16" t="s">
        <v>124</v>
      </c>
      <c r="B8" s="11">
        <f>SUM(B6:B7)</f>
        <v>472734615.51999998</v>
      </c>
      <c r="C8" s="11">
        <f>SUM(C6:C7)</f>
        <v>401809893.62</v>
      </c>
      <c r="D8" s="11">
        <f>SUM(D6:D7)</f>
        <v>0</v>
      </c>
    </row>
  </sheetData>
  <mergeCells count="3">
    <mergeCell ref="A1:D1"/>
    <mergeCell ref="B2:D2"/>
    <mergeCell ref="A3:D3"/>
  </mergeCells>
  <printOptions horizontalCentered="1"/>
  <pageMargins left="1.0236220472440944" right="0.23622047244094491" top="0.55118110236220474" bottom="0.15748031496062992" header="0.31496062992125984" footer="0.31496062992125984"/>
  <pageSetup paperSize="9" scale="78" fitToHeight="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9" t="s">
        <v>190</v>
      </c>
      <c r="C2" s="109"/>
      <c r="D2" s="109"/>
    </row>
    <row r="3" spans="1:4" ht="91.5" customHeight="1" x14ac:dyDescent="0.25">
      <c r="A3" s="98" t="s">
        <v>132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hidden="1" x14ac:dyDescent="0.25">
      <c r="A6" s="7" t="s">
        <v>6</v>
      </c>
      <c r="B6" s="8"/>
      <c r="C6" s="8"/>
      <c r="D6" s="8"/>
    </row>
    <row r="7" spans="1:4" ht="15.75" hidden="1" x14ac:dyDescent="0.25">
      <c r="A7" s="7" t="s">
        <v>7</v>
      </c>
      <c r="B7" s="8"/>
      <c r="C7" s="8"/>
      <c r="D7" s="8"/>
    </row>
    <row r="8" spans="1:4" ht="15.75" hidden="1" x14ac:dyDescent="0.25">
      <c r="A8" s="7" t="s">
        <v>232</v>
      </c>
      <c r="B8" s="8"/>
      <c r="C8" s="8"/>
      <c r="D8" s="8"/>
    </row>
    <row r="9" spans="1:4" ht="15.75" hidden="1" x14ac:dyDescent="0.25">
      <c r="A9" s="7" t="s">
        <v>243</v>
      </c>
      <c r="B9" s="8"/>
      <c r="C9" s="8"/>
      <c r="D9" s="8"/>
    </row>
    <row r="10" spans="1:4" ht="15.75" hidden="1" x14ac:dyDescent="0.25">
      <c r="A10" s="7" t="s">
        <v>244</v>
      </c>
      <c r="B10" s="8"/>
      <c r="C10" s="8"/>
      <c r="D10" s="8"/>
    </row>
    <row r="11" spans="1:4" ht="15.75" hidden="1" x14ac:dyDescent="0.25">
      <c r="A11" s="7" t="s">
        <v>245</v>
      </c>
      <c r="B11" s="8"/>
      <c r="C11" s="8"/>
      <c r="D11" s="8"/>
    </row>
    <row r="12" spans="1:4" ht="15.75" hidden="1" x14ac:dyDescent="0.25">
      <c r="A12" s="7" t="s">
        <v>246</v>
      </c>
      <c r="B12" s="8"/>
      <c r="C12" s="8"/>
      <c r="D12" s="8"/>
    </row>
    <row r="13" spans="1:4" ht="15.75" hidden="1" x14ac:dyDescent="0.25">
      <c r="A13" s="7" t="s">
        <v>247</v>
      </c>
      <c r="B13" s="8"/>
      <c r="C13" s="8"/>
      <c r="D13" s="8"/>
    </row>
    <row r="14" spans="1:4" ht="15.75" hidden="1" x14ac:dyDescent="0.25">
      <c r="A14" s="7" t="s">
        <v>233</v>
      </c>
      <c r="B14" s="8"/>
      <c r="C14" s="8"/>
      <c r="D14" s="8"/>
    </row>
    <row r="15" spans="1:4" ht="15.75" hidden="1" x14ac:dyDescent="0.25">
      <c r="A15" s="7" t="s">
        <v>248</v>
      </c>
      <c r="B15" s="8"/>
      <c r="C15" s="8"/>
      <c r="D15" s="8"/>
    </row>
    <row r="16" spans="1:4" ht="15.75" hidden="1" x14ac:dyDescent="0.25">
      <c r="A16" s="7" t="s">
        <v>249</v>
      </c>
      <c r="B16" s="8"/>
      <c r="C16" s="8"/>
      <c r="D16" s="8"/>
    </row>
    <row r="17" spans="1:4" ht="15.75" hidden="1" x14ac:dyDescent="0.25">
      <c r="A17" s="7" t="s">
        <v>250</v>
      </c>
      <c r="B17" s="8"/>
      <c r="C17" s="8"/>
      <c r="D17" s="8"/>
    </row>
    <row r="18" spans="1:4" ht="15.75" hidden="1" x14ac:dyDescent="0.25">
      <c r="A18" s="7" t="s">
        <v>251</v>
      </c>
      <c r="B18" s="8"/>
      <c r="C18" s="8"/>
      <c r="D18" s="8"/>
    </row>
    <row r="19" spans="1:4" ht="15.75" hidden="1" x14ac:dyDescent="0.25">
      <c r="A19" s="7" t="s">
        <v>252</v>
      </c>
      <c r="B19" s="8"/>
      <c r="C19" s="8"/>
      <c r="D19" s="8"/>
    </row>
    <row r="20" spans="1:4" ht="15.75" hidden="1" x14ac:dyDescent="0.25">
      <c r="A20" s="7" t="s">
        <v>253</v>
      </c>
      <c r="B20" s="8"/>
      <c r="C20" s="8"/>
      <c r="D20" s="8"/>
    </row>
    <row r="21" spans="1:4" ht="15.75" hidden="1" x14ac:dyDescent="0.25">
      <c r="A21" s="7" t="s">
        <v>239</v>
      </c>
      <c r="B21" s="8"/>
      <c r="C21" s="8"/>
      <c r="D21" s="8"/>
    </row>
    <row r="22" spans="1:4" ht="15.75" hidden="1" x14ac:dyDescent="0.25">
      <c r="A22" s="7" t="s">
        <v>254</v>
      </c>
      <c r="B22" s="8"/>
      <c r="C22" s="8"/>
      <c r="D22" s="8"/>
    </row>
    <row r="23" spans="1:4" ht="15.75" hidden="1" x14ac:dyDescent="0.25">
      <c r="A23" s="7" t="s">
        <v>255</v>
      </c>
      <c r="B23" s="8"/>
      <c r="C23" s="8"/>
      <c r="D23" s="8"/>
    </row>
    <row r="24" spans="1:4" ht="15.75" hidden="1" x14ac:dyDescent="0.25">
      <c r="A24" s="7" t="s">
        <v>256</v>
      </c>
      <c r="B24" s="8"/>
      <c r="C24" s="8"/>
      <c r="D24" s="8"/>
    </row>
    <row r="25" spans="1:4" ht="15.75" hidden="1" x14ac:dyDescent="0.25">
      <c r="A25" s="7" t="s">
        <v>257</v>
      </c>
      <c r="B25" s="8"/>
      <c r="C25" s="8"/>
      <c r="D25" s="8"/>
    </row>
    <row r="26" spans="1:4" ht="15.75" hidden="1" x14ac:dyDescent="0.25">
      <c r="A26" s="7" t="s">
        <v>258</v>
      </c>
      <c r="B26" s="8"/>
      <c r="C26" s="8"/>
      <c r="D26" s="8"/>
    </row>
    <row r="27" spans="1:4" ht="15.75" hidden="1" x14ac:dyDescent="0.25">
      <c r="A27" s="7" t="s">
        <v>234</v>
      </c>
      <c r="B27" s="8"/>
      <c r="C27" s="8"/>
      <c r="D27" s="8"/>
    </row>
    <row r="28" spans="1:4" ht="15.75" hidden="1" x14ac:dyDescent="0.25">
      <c r="A28" s="7" t="s">
        <v>259</v>
      </c>
      <c r="B28" s="8"/>
      <c r="C28" s="8"/>
      <c r="D28" s="8"/>
    </row>
    <row r="29" spans="1:4" ht="15.75" hidden="1" x14ac:dyDescent="0.25">
      <c r="A29" s="7" t="s">
        <v>260</v>
      </c>
      <c r="B29" s="8"/>
      <c r="C29" s="8"/>
      <c r="D29" s="8"/>
    </row>
    <row r="30" spans="1:4" ht="15.75" x14ac:dyDescent="0.25">
      <c r="A30" s="7" t="s">
        <v>236</v>
      </c>
      <c r="B30" s="8">
        <v>0</v>
      </c>
      <c r="C30" s="8">
        <v>0</v>
      </c>
      <c r="D30" s="8">
        <v>34040404.039999999</v>
      </c>
    </row>
    <row r="31" spans="1:4" ht="15.75" x14ac:dyDescent="0.25">
      <c r="A31" s="16" t="s">
        <v>124</v>
      </c>
      <c r="B31" s="11">
        <f>SUM(B6:B30)</f>
        <v>0</v>
      </c>
      <c r="C31" s="11">
        <f>SUM(C6:C30)</f>
        <v>0</v>
      </c>
      <c r="D31" s="11">
        <f>SUM(D6:D30)</f>
        <v>34040404.039999999</v>
      </c>
    </row>
  </sheetData>
  <mergeCells count="3">
    <mergeCell ref="A1:D1"/>
    <mergeCell ref="B2:D2"/>
    <mergeCell ref="A3:D3"/>
  </mergeCells>
  <printOptions horizontalCentered="1"/>
  <pageMargins left="1.0236220472440944" right="0.23622047244094491" top="0.55118110236220474" bottom="0.15748031496062992" header="0.31496062992125984" footer="0.31496062992125984"/>
  <pageSetup paperSize="9" scale="78" fitToHeight="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5" ht="18" customHeight="1" x14ac:dyDescent="0.25">
      <c r="A1" s="101"/>
      <c r="B1" s="101"/>
      <c r="C1" s="101"/>
      <c r="D1" s="101"/>
    </row>
    <row r="2" spans="1:5" ht="24.75" customHeight="1" x14ac:dyDescent="0.25">
      <c r="A2" s="1"/>
      <c r="B2" s="102" t="s">
        <v>191</v>
      </c>
      <c r="C2" s="102"/>
      <c r="D2" s="102"/>
    </row>
    <row r="3" spans="1:5" ht="90" customHeight="1" x14ac:dyDescent="0.25">
      <c r="A3" s="107" t="s">
        <v>133</v>
      </c>
      <c r="B3" s="107"/>
      <c r="C3" s="107"/>
      <c r="D3" s="107"/>
    </row>
    <row r="4" spans="1:5" ht="22.5" customHeight="1" x14ac:dyDescent="0.25">
      <c r="A4" s="1"/>
      <c r="B4" s="1"/>
      <c r="C4" s="5"/>
      <c r="D4" s="5" t="s">
        <v>1</v>
      </c>
    </row>
    <row r="5" spans="1:5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5" ht="15.75" x14ac:dyDescent="0.25">
      <c r="A6" s="7" t="s">
        <v>232</v>
      </c>
      <c r="B6" s="8">
        <v>104571095.73</v>
      </c>
      <c r="C6" s="8">
        <v>0</v>
      </c>
      <c r="D6" s="8">
        <v>0</v>
      </c>
      <c r="E6" s="23"/>
    </row>
    <row r="7" spans="1:5" ht="31.5" x14ac:dyDescent="0.25">
      <c r="A7" s="7" t="s">
        <v>265</v>
      </c>
      <c r="B7" s="8">
        <v>149138008.36000001</v>
      </c>
      <c r="C7" s="8">
        <v>0</v>
      </c>
      <c r="D7" s="8">
        <v>0</v>
      </c>
      <c r="E7" s="23"/>
    </row>
    <row r="8" spans="1:5" ht="15.75" x14ac:dyDescent="0.25">
      <c r="A8" s="7" t="s">
        <v>18</v>
      </c>
      <c r="B8" s="8">
        <v>115020572.40000001</v>
      </c>
      <c r="C8" s="8">
        <v>0</v>
      </c>
      <c r="D8" s="8">
        <v>0</v>
      </c>
      <c r="E8" s="23"/>
    </row>
    <row r="9" spans="1:5" ht="15.75" x14ac:dyDescent="0.25">
      <c r="A9" s="7" t="s">
        <v>236</v>
      </c>
      <c r="B9" s="8">
        <v>123023428.75</v>
      </c>
      <c r="C9" s="8">
        <v>0</v>
      </c>
      <c r="D9" s="8">
        <v>0</v>
      </c>
      <c r="E9" s="23"/>
    </row>
    <row r="10" spans="1:5" ht="15.75" x14ac:dyDescent="0.25">
      <c r="A10" s="16" t="s">
        <v>124</v>
      </c>
      <c r="B10" s="11">
        <f>SUM(B6:B9)</f>
        <v>491753105.24000001</v>
      </c>
      <c r="C10" s="11">
        <f>SUM(C6:C9)</f>
        <v>0</v>
      </c>
      <c r="D10" s="11">
        <f>SUM(D6:D9)</f>
        <v>0</v>
      </c>
      <c r="E10" s="23"/>
    </row>
  </sheetData>
  <mergeCells count="3">
    <mergeCell ref="A1:D1"/>
    <mergeCell ref="B2:D2"/>
    <mergeCell ref="A3:D3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9" fitToHeight="11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192</v>
      </c>
      <c r="C2" s="102"/>
      <c r="D2" s="102"/>
    </row>
    <row r="3" spans="1:4" ht="106.15" customHeight="1" x14ac:dyDescent="0.25">
      <c r="A3" s="107" t="s">
        <v>134</v>
      </c>
      <c r="B3" s="107"/>
      <c r="C3" s="107"/>
      <c r="D3" s="107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233</v>
      </c>
      <c r="B6" s="8">
        <v>84710887.099999994</v>
      </c>
      <c r="C6" s="8">
        <v>41213212.299999997</v>
      </c>
      <c r="D6" s="8">
        <v>0</v>
      </c>
    </row>
    <row r="7" spans="1:4" ht="15.75" x14ac:dyDescent="0.25">
      <c r="A7" s="16" t="s">
        <v>124</v>
      </c>
      <c r="B7" s="11">
        <f>SUM(B6:B6)</f>
        <v>84710887.099999994</v>
      </c>
      <c r="C7" s="11">
        <f>SUM(C6:C6)</f>
        <v>41213212.299999997</v>
      </c>
      <c r="D7" s="11">
        <f>SUM(D6:D6)</f>
        <v>0</v>
      </c>
    </row>
  </sheetData>
  <mergeCells count="3">
    <mergeCell ref="A1:D1"/>
    <mergeCell ref="B2:D2"/>
    <mergeCell ref="A3:D3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9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view="pageBreakPreview" zoomScaleNormal="100" zoomScaleSheetLayoutView="100" workbookViewId="0">
      <selection activeCell="A3" sqref="A3:D3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1" width="9.140625" style="2"/>
    <col min="242" max="242" width="41.28515625" style="2" customWidth="1"/>
    <col min="243" max="245" width="19.42578125" style="2" customWidth="1"/>
    <col min="246" max="497" width="9.140625" style="2"/>
    <col min="498" max="498" width="41.28515625" style="2" customWidth="1"/>
    <col min="499" max="501" width="19.42578125" style="2" customWidth="1"/>
    <col min="502" max="753" width="9.140625" style="2"/>
    <col min="754" max="754" width="41.28515625" style="2" customWidth="1"/>
    <col min="755" max="757" width="19.42578125" style="2" customWidth="1"/>
    <col min="758" max="1009" width="9.140625" style="2"/>
    <col min="1010" max="1010" width="41.28515625" style="2" customWidth="1"/>
    <col min="1011" max="1013" width="19.42578125" style="2" customWidth="1"/>
    <col min="1014" max="1265" width="9.140625" style="2"/>
    <col min="1266" max="1266" width="41.28515625" style="2" customWidth="1"/>
    <col min="1267" max="1269" width="19.42578125" style="2" customWidth="1"/>
    <col min="1270" max="1521" width="9.140625" style="2"/>
    <col min="1522" max="1522" width="41.28515625" style="2" customWidth="1"/>
    <col min="1523" max="1525" width="19.42578125" style="2" customWidth="1"/>
    <col min="1526" max="1777" width="9.140625" style="2"/>
    <col min="1778" max="1778" width="41.28515625" style="2" customWidth="1"/>
    <col min="1779" max="1781" width="19.42578125" style="2" customWidth="1"/>
    <col min="1782" max="2033" width="9.140625" style="2"/>
    <col min="2034" max="2034" width="41.28515625" style="2" customWidth="1"/>
    <col min="2035" max="2037" width="19.42578125" style="2" customWidth="1"/>
    <col min="2038" max="2289" width="9.140625" style="2"/>
    <col min="2290" max="2290" width="41.28515625" style="2" customWidth="1"/>
    <col min="2291" max="2293" width="19.42578125" style="2" customWidth="1"/>
    <col min="2294" max="2545" width="9.140625" style="2"/>
    <col min="2546" max="2546" width="41.28515625" style="2" customWidth="1"/>
    <col min="2547" max="2549" width="19.42578125" style="2" customWidth="1"/>
    <col min="2550" max="2801" width="9.140625" style="2"/>
    <col min="2802" max="2802" width="41.28515625" style="2" customWidth="1"/>
    <col min="2803" max="2805" width="19.42578125" style="2" customWidth="1"/>
    <col min="2806" max="3057" width="9.140625" style="2"/>
    <col min="3058" max="3058" width="41.28515625" style="2" customWidth="1"/>
    <col min="3059" max="3061" width="19.42578125" style="2" customWidth="1"/>
    <col min="3062" max="3313" width="9.140625" style="2"/>
    <col min="3314" max="3314" width="41.28515625" style="2" customWidth="1"/>
    <col min="3315" max="3317" width="19.42578125" style="2" customWidth="1"/>
    <col min="3318" max="3569" width="9.140625" style="2"/>
    <col min="3570" max="3570" width="41.28515625" style="2" customWidth="1"/>
    <col min="3571" max="3573" width="19.42578125" style="2" customWidth="1"/>
    <col min="3574" max="3825" width="9.140625" style="2"/>
    <col min="3826" max="3826" width="41.28515625" style="2" customWidth="1"/>
    <col min="3827" max="3829" width="19.42578125" style="2" customWidth="1"/>
    <col min="3830" max="4081" width="9.140625" style="2"/>
    <col min="4082" max="4082" width="41.28515625" style="2" customWidth="1"/>
    <col min="4083" max="4085" width="19.42578125" style="2" customWidth="1"/>
    <col min="4086" max="4337" width="9.140625" style="2"/>
    <col min="4338" max="4338" width="41.28515625" style="2" customWidth="1"/>
    <col min="4339" max="4341" width="19.42578125" style="2" customWidth="1"/>
    <col min="4342" max="4593" width="9.140625" style="2"/>
    <col min="4594" max="4594" width="41.28515625" style="2" customWidth="1"/>
    <col min="4595" max="4597" width="19.42578125" style="2" customWidth="1"/>
    <col min="4598" max="4849" width="9.140625" style="2"/>
    <col min="4850" max="4850" width="41.28515625" style="2" customWidth="1"/>
    <col min="4851" max="4853" width="19.42578125" style="2" customWidth="1"/>
    <col min="4854" max="5105" width="9.140625" style="2"/>
    <col min="5106" max="5106" width="41.28515625" style="2" customWidth="1"/>
    <col min="5107" max="5109" width="19.42578125" style="2" customWidth="1"/>
    <col min="5110" max="5361" width="9.140625" style="2"/>
    <col min="5362" max="5362" width="41.28515625" style="2" customWidth="1"/>
    <col min="5363" max="5365" width="19.42578125" style="2" customWidth="1"/>
    <col min="5366" max="5617" width="9.140625" style="2"/>
    <col min="5618" max="5618" width="41.28515625" style="2" customWidth="1"/>
    <col min="5619" max="5621" width="19.42578125" style="2" customWidth="1"/>
    <col min="5622" max="5873" width="9.140625" style="2"/>
    <col min="5874" max="5874" width="41.28515625" style="2" customWidth="1"/>
    <col min="5875" max="5877" width="19.42578125" style="2" customWidth="1"/>
    <col min="5878" max="6129" width="9.140625" style="2"/>
    <col min="6130" max="6130" width="41.28515625" style="2" customWidth="1"/>
    <col min="6131" max="6133" width="19.42578125" style="2" customWidth="1"/>
    <col min="6134" max="6385" width="9.140625" style="2"/>
    <col min="6386" max="6386" width="41.28515625" style="2" customWidth="1"/>
    <col min="6387" max="6389" width="19.42578125" style="2" customWidth="1"/>
    <col min="6390" max="6641" width="9.140625" style="2"/>
    <col min="6642" max="6642" width="41.28515625" style="2" customWidth="1"/>
    <col min="6643" max="6645" width="19.42578125" style="2" customWidth="1"/>
    <col min="6646" max="6897" width="9.140625" style="2"/>
    <col min="6898" max="6898" width="41.28515625" style="2" customWidth="1"/>
    <col min="6899" max="6901" width="19.42578125" style="2" customWidth="1"/>
    <col min="6902" max="7153" width="9.140625" style="2"/>
    <col min="7154" max="7154" width="41.28515625" style="2" customWidth="1"/>
    <col min="7155" max="7157" width="19.42578125" style="2" customWidth="1"/>
    <col min="7158" max="7409" width="9.140625" style="2"/>
    <col min="7410" max="7410" width="41.28515625" style="2" customWidth="1"/>
    <col min="7411" max="7413" width="19.42578125" style="2" customWidth="1"/>
    <col min="7414" max="7665" width="9.140625" style="2"/>
    <col min="7666" max="7666" width="41.28515625" style="2" customWidth="1"/>
    <col min="7667" max="7669" width="19.42578125" style="2" customWidth="1"/>
    <col min="7670" max="7921" width="9.140625" style="2"/>
    <col min="7922" max="7922" width="41.28515625" style="2" customWidth="1"/>
    <col min="7923" max="7925" width="19.42578125" style="2" customWidth="1"/>
    <col min="7926" max="8177" width="9.140625" style="2"/>
    <col min="8178" max="8178" width="41.28515625" style="2" customWidth="1"/>
    <col min="8179" max="8181" width="19.42578125" style="2" customWidth="1"/>
    <col min="8182" max="8433" width="9.140625" style="2"/>
    <col min="8434" max="8434" width="41.28515625" style="2" customWidth="1"/>
    <col min="8435" max="8437" width="19.42578125" style="2" customWidth="1"/>
    <col min="8438" max="8689" width="9.140625" style="2"/>
    <col min="8690" max="8690" width="41.28515625" style="2" customWidth="1"/>
    <col min="8691" max="8693" width="19.42578125" style="2" customWidth="1"/>
    <col min="8694" max="8945" width="9.140625" style="2"/>
    <col min="8946" max="8946" width="41.28515625" style="2" customWidth="1"/>
    <col min="8947" max="8949" width="19.42578125" style="2" customWidth="1"/>
    <col min="8950" max="9201" width="9.140625" style="2"/>
    <col min="9202" max="9202" width="41.28515625" style="2" customWidth="1"/>
    <col min="9203" max="9205" width="19.42578125" style="2" customWidth="1"/>
    <col min="9206" max="9457" width="9.140625" style="2"/>
    <col min="9458" max="9458" width="41.28515625" style="2" customWidth="1"/>
    <col min="9459" max="9461" width="19.42578125" style="2" customWidth="1"/>
    <col min="9462" max="9713" width="9.140625" style="2"/>
    <col min="9714" max="9714" width="41.28515625" style="2" customWidth="1"/>
    <col min="9715" max="9717" width="19.42578125" style="2" customWidth="1"/>
    <col min="9718" max="9969" width="9.140625" style="2"/>
    <col min="9970" max="9970" width="41.28515625" style="2" customWidth="1"/>
    <col min="9971" max="9973" width="19.42578125" style="2" customWidth="1"/>
    <col min="9974" max="10225" width="9.140625" style="2"/>
    <col min="10226" max="10226" width="41.28515625" style="2" customWidth="1"/>
    <col min="10227" max="10229" width="19.42578125" style="2" customWidth="1"/>
    <col min="10230" max="10481" width="9.140625" style="2"/>
    <col min="10482" max="10482" width="41.28515625" style="2" customWidth="1"/>
    <col min="10483" max="10485" width="19.42578125" style="2" customWidth="1"/>
    <col min="10486" max="10737" width="9.140625" style="2"/>
    <col min="10738" max="10738" width="41.28515625" style="2" customWidth="1"/>
    <col min="10739" max="10741" width="19.42578125" style="2" customWidth="1"/>
    <col min="10742" max="10993" width="9.140625" style="2"/>
    <col min="10994" max="10994" width="41.28515625" style="2" customWidth="1"/>
    <col min="10995" max="10997" width="19.42578125" style="2" customWidth="1"/>
    <col min="10998" max="11249" width="9.140625" style="2"/>
    <col min="11250" max="11250" width="41.28515625" style="2" customWidth="1"/>
    <col min="11251" max="11253" width="19.42578125" style="2" customWidth="1"/>
    <col min="11254" max="11505" width="9.140625" style="2"/>
    <col min="11506" max="11506" width="41.28515625" style="2" customWidth="1"/>
    <col min="11507" max="11509" width="19.42578125" style="2" customWidth="1"/>
    <col min="11510" max="11761" width="9.140625" style="2"/>
    <col min="11762" max="11762" width="41.28515625" style="2" customWidth="1"/>
    <col min="11763" max="11765" width="19.42578125" style="2" customWidth="1"/>
    <col min="11766" max="12017" width="9.140625" style="2"/>
    <col min="12018" max="12018" width="41.28515625" style="2" customWidth="1"/>
    <col min="12019" max="12021" width="19.42578125" style="2" customWidth="1"/>
    <col min="12022" max="12273" width="9.140625" style="2"/>
    <col min="12274" max="12274" width="41.28515625" style="2" customWidth="1"/>
    <col min="12275" max="12277" width="19.42578125" style="2" customWidth="1"/>
    <col min="12278" max="12529" width="9.140625" style="2"/>
    <col min="12530" max="12530" width="41.28515625" style="2" customWidth="1"/>
    <col min="12531" max="12533" width="19.42578125" style="2" customWidth="1"/>
    <col min="12534" max="12785" width="9.140625" style="2"/>
    <col min="12786" max="12786" width="41.28515625" style="2" customWidth="1"/>
    <col min="12787" max="12789" width="19.42578125" style="2" customWidth="1"/>
    <col min="12790" max="13041" width="9.140625" style="2"/>
    <col min="13042" max="13042" width="41.28515625" style="2" customWidth="1"/>
    <col min="13043" max="13045" width="19.42578125" style="2" customWidth="1"/>
    <col min="13046" max="13297" width="9.140625" style="2"/>
    <col min="13298" max="13298" width="41.28515625" style="2" customWidth="1"/>
    <col min="13299" max="13301" width="19.42578125" style="2" customWidth="1"/>
    <col min="13302" max="13553" width="9.140625" style="2"/>
    <col min="13554" max="13554" width="41.28515625" style="2" customWidth="1"/>
    <col min="13555" max="13557" width="19.42578125" style="2" customWidth="1"/>
    <col min="13558" max="13809" width="9.140625" style="2"/>
    <col min="13810" max="13810" width="41.28515625" style="2" customWidth="1"/>
    <col min="13811" max="13813" width="19.42578125" style="2" customWidth="1"/>
    <col min="13814" max="14065" width="9.140625" style="2"/>
    <col min="14066" max="14066" width="41.28515625" style="2" customWidth="1"/>
    <col min="14067" max="14069" width="19.42578125" style="2" customWidth="1"/>
    <col min="14070" max="14321" width="9.140625" style="2"/>
    <col min="14322" max="14322" width="41.28515625" style="2" customWidth="1"/>
    <col min="14323" max="14325" width="19.42578125" style="2" customWidth="1"/>
    <col min="14326" max="14577" width="9.140625" style="2"/>
    <col min="14578" max="14578" width="41.28515625" style="2" customWidth="1"/>
    <col min="14579" max="14581" width="19.42578125" style="2" customWidth="1"/>
    <col min="14582" max="14833" width="9.140625" style="2"/>
    <col min="14834" max="14834" width="41.28515625" style="2" customWidth="1"/>
    <col min="14835" max="14837" width="19.42578125" style="2" customWidth="1"/>
    <col min="14838" max="15089" width="9.140625" style="2"/>
    <col min="15090" max="15090" width="41.28515625" style="2" customWidth="1"/>
    <col min="15091" max="15093" width="19.42578125" style="2" customWidth="1"/>
    <col min="15094" max="15345" width="9.140625" style="2"/>
    <col min="15346" max="15346" width="41.28515625" style="2" customWidth="1"/>
    <col min="15347" max="15349" width="19.42578125" style="2" customWidth="1"/>
    <col min="15350" max="15601" width="9.140625" style="2"/>
    <col min="15602" max="15602" width="41.28515625" style="2" customWidth="1"/>
    <col min="15603" max="15605" width="19.42578125" style="2" customWidth="1"/>
    <col min="15606" max="15857" width="9.140625" style="2"/>
    <col min="15858" max="15858" width="41.28515625" style="2" customWidth="1"/>
    <col min="15859" max="15861" width="19.42578125" style="2" customWidth="1"/>
    <col min="15862" max="16113" width="9.140625" style="2"/>
    <col min="16114" max="16114" width="41.28515625" style="2" customWidth="1"/>
    <col min="16115" max="16117" width="19.42578125" style="2" customWidth="1"/>
    <col min="16118" max="16384" width="9.140625" style="2"/>
  </cols>
  <sheetData>
    <row r="1" spans="1:4" ht="18" customHeight="1" x14ac:dyDescent="0.25">
      <c r="A1" s="1" t="s">
        <v>0</v>
      </c>
      <c r="B1" s="110"/>
      <c r="C1" s="110"/>
      <c r="D1" s="110"/>
    </row>
    <row r="2" spans="1:4" ht="24.75" customHeight="1" x14ac:dyDescent="0.25">
      <c r="A2" s="1" t="s">
        <v>0</v>
      </c>
      <c r="B2" s="1"/>
      <c r="C2" s="3"/>
      <c r="D2" s="4" t="s">
        <v>193</v>
      </c>
    </row>
    <row r="3" spans="1:4" ht="84.75" customHeight="1" x14ac:dyDescent="0.25">
      <c r="A3" s="98" t="s">
        <v>144</v>
      </c>
      <c r="B3" s="98"/>
      <c r="C3" s="98"/>
      <c r="D3" s="98"/>
    </row>
    <row r="4" spans="1:4" ht="22.5" customHeight="1" x14ac:dyDescent="0.25">
      <c r="A4" s="1" t="s">
        <v>0</v>
      </c>
      <c r="B4" s="1"/>
      <c r="C4" s="1"/>
      <c r="D4" s="5" t="s">
        <v>1</v>
      </c>
    </row>
    <row r="5" spans="1:4" ht="42.75" customHeight="1" x14ac:dyDescent="0.25">
      <c r="A5" s="42" t="s">
        <v>2</v>
      </c>
      <c r="B5" s="42" t="s">
        <v>3</v>
      </c>
      <c r="C5" s="42" t="s">
        <v>4</v>
      </c>
      <c r="D5" s="42" t="s">
        <v>5</v>
      </c>
    </row>
    <row r="6" spans="1:4" ht="15.75" x14ac:dyDescent="0.25">
      <c r="A6" s="43" t="s">
        <v>6</v>
      </c>
      <c r="B6" s="44">
        <v>10513476</v>
      </c>
      <c r="C6" s="44">
        <v>10227762</v>
      </c>
      <c r="D6" s="44">
        <v>10227762</v>
      </c>
    </row>
    <row r="7" spans="1:4" ht="15.75" x14ac:dyDescent="0.25">
      <c r="A7" s="43" t="s">
        <v>7</v>
      </c>
      <c r="B7" s="44">
        <v>710370</v>
      </c>
      <c r="C7" s="44">
        <v>691065</v>
      </c>
      <c r="D7" s="44">
        <v>691065</v>
      </c>
    </row>
    <row r="8" spans="1:4" ht="15.75" x14ac:dyDescent="0.25">
      <c r="A8" s="43" t="s">
        <v>8</v>
      </c>
      <c r="B8" s="44">
        <v>710370</v>
      </c>
      <c r="C8" s="44">
        <v>684270</v>
      </c>
      <c r="D8" s="44">
        <v>684270</v>
      </c>
    </row>
    <row r="9" spans="1:4" ht="15.75" x14ac:dyDescent="0.25">
      <c r="A9" s="43" t="s">
        <v>9</v>
      </c>
      <c r="B9" s="44">
        <v>1382130</v>
      </c>
      <c r="C9" s="44">
        <v>1382130</v>
      </c>
      <c r="D9" s="44">
        <v>1382130</v>
      </c>
    </row>
    <row r="10" spans="1:4" ht="15.75" x14ac:dyDescent="0.25">
      <c r="A10" s="43" t="s">
        <v>10</v>
      </c>
      <c r="B10" s="44">
        <v>485550</v>
      </c>
      <c r="C10" s="44">
        <v>485550</v>
      </c>
      <c r="D10" s="44">
        <v>485550</v>
      </c>
    </row>
    <row r="11" spans="1:4" ht="15.75" x14ac:dyDescent="0.25">
      <c r="A11" s="43" t="s">
        <v>11</v>
      </c>
      <c r="B11" s="44">
        <v>691065</v>
      </c>
      <c r="C11" s="44">
        <v>691065</v>
      </c>
      <c r="D11" s="44">
        <v>691065</v>
      </c>
    </row>
    <row r="12" spans="1:4" ht="15.75" x14ac:dyDescent="0.25">
      <c r="A12" s="43" t="s">
        <v>12</v>
      </c>
      <c r="B12" s="44">
        <v>568296</v>
      </c>
      <c r="C12" s="44">
        <v>552852</v>
      </c>
      <c r="D12" s="44">
        <v>552852</v>
      </c>
    </row>
    <row r="13" spans="1:4" ht="15.75" x14ac:dyDescent="0.25">
      <c r="A13" s="43" t="s">
        <v>13</v>
      </c>
      <c r="B13" s="44">
        <v>1796769</v>
      </c>
      <c r="C13" s="44">
        <v>1796769</v>
      </c>
      <c r="D13" s="44">
        <v>1796769</v>
      </c>
    </row>
    <row r="14" spans="1:4" ht="15.75" x14ac:dyDescent="0.25">
      <c r="A14" s="43" t="s">
        <v>14</v>
      </c>
      <c r="B14" s="45">
        <v>489437.99999999994</v>
      </c>
      <c r="C14" s="44">
        <v>489437.99999999994</v>
      </c>
      <c r="D14" s="44">
        <v>489437.99999999994</v>
      </c>
    </row>
    <row r="15" spans="1:4" ht="15.75" x14ac:dyDescent="0.25">
      <c r="A15" s="43" t="s">
        <v>15</v>
      </c>
      <c r="B15" s="44">
        <v>710370</v>
      </c>
      <c r="C15" s="44">
        <v>691065</v>
      </c>
      <c r="D15" s="44">
        <v>691065</v>
      </c>
    </row>
    <row r="16" spans="1:4" ht="15.75" x14ac:dyDescent="0.25">
      <c r="A16" s="43" t="s">
        <v>16</v>
      </c>
      <c r="B16" s="44">
        <v>2322838.7000000002</v>
      </c>
      <c r="C16" s="44">
        <v>2626047</v>
      </c>
      <c r="D16" s="44">
        <v>2626047</v>
      </c>
    </row>
    <row r="17" spans="1:4" ht="15.75" x14ac:dyDescent="0.25">
      <c r="A17" s="43" t="s">
        <v>17</v>
      </c>
      <c r="B17" s="44">
        <v>337500</v>
      </c>
      <c r="C17" s="44">
        <v>337500</v>
      </c>
      <c r="D17" s="44">
        <v>337500</v>
      </c>
    </row>
    <row r="18" spans="1:4" ht="15.75" x14ac:dyDescent="0.25">
      <c r="A18" s="46" t="s">
        <v>18</v>
      </c>
      <c r="B18" s="44">
        <v>1934982</v>
      </c>
      <c r="C18" s="44">
        <v>1934982</v>
      </c>
      <c r="D18" s="44">
        <v>1934982</v>
      </c>
    </row>
    <row r="19" spans="1:4" ht="15.75" x14ac:dyDescent="0.25">
      <c r="A19" s="43" t="s">
        <v>19</v>
      </c>
      <c r="B19" s="44">
        <v>324000</v>
      </c>
      <c r="C19" s="44">
        <v>324000</v>
      </c>
      <c r="D19" s="44">
        <v>324000</v>
      </c>
    </row>
    <row r="20" spans="1:4" ht="15.75" x14ac:dyDescent="0.25">
      <c r="A20" s="43" t="s">
        <v>20</v>
      </c>
      <c r="B20" s="44">
        <v>2189664</v>
      </c>
      <c r="C20" s="44">
        <v>2189664</v>
      </c>
      <c r="D20" s="44">
        <v>2189664</v>
      </c>
    </row>
    <row r="21" spans="1:4" ht="15.75" x14ac:dyDescent="0.25">
      <c r="A21" s="43" t="s">
        <v>21</v>
      </c>
      <c r="B21" s="44">
        <v>2073195</v>
      </c>
      <c r="C21" s="44">
        <v>2073195</v>
      </c>
      <c r="D21" s="44">
        <v>2073195</v>
      </c>
    </row>
    <row r="22" spans="1:4" ht="15.75" x14ac:dyDescent="0.25">
      <c r="A22" s="43" t="s">
        <v>22</v>
      </c>
      <c r="B22" s="44">
        <v>1368540</v>
      </c>
      <c r="C22" s="44">
        <v>1368540</v>
      </c>
      <c r="D22" s="44">
        <v>1368540</v>
      </c>
    </row>
    <row r="23" spans="1:4" ht="15.75" x14ac:dyDescent="0.25">
      <c r="A23" s="43" t="s">
        <v>23</v>
      </c>
      <c r="B23" s="44">
        <v>426222</v>
      </c>
      <c r="C23" s="44">
        <v>414639</v>
      </c>
      <c r="D23" s="44">
        <v>414639</v>
      </c>
    </row>
    <row r="24" spans="1:4" ht="15.75" x14ac:dyDescent="0.25">
      <c r="A24" s="43" t="s">
        <v>24</v>
      </c>
      <c r="B24" s="44">
        <v>410562</v>
      </c>
      <c r="C24" s="44">
        <v>319325.99999999994</v>
      </c>
      <c r="D24" s="44">
        <v>319325.99999999994</v>
      </c>
    </row>
    <row r="25" spans="1:4" ht="15.75" x14ac:dyDescent="0.25">
      <c r="A25" s="43" t="s">
        <v>25</v>
      </c>
      <c r="B25" s="44">
        <v>414639</v>
      </c>
      <c r="C25" s="44">
        <v>414639</v>
      </c>
      <c r="D25" s="44">
        <v>414639</v>
      </c>
    </row>
    <row r="26" spans="1:4" ht="15.75" x14ac:dyDescent="0.25">
      <c r="A26" s="43" t="s">
        <v>26</v>
      </c>
      <c r="B26" s="44">
        <v>684270</v>
      </c>
      <c r="C26" s="44">
        <v>684270</v>
      </c>
      <c r="D26" s="44">
        <v>684270</v>
      </c>
    </row>
    <row r="27" spans="1:4" ht="15.75" x14ac:dyDescent="0.25">
      <c r="A27" s="43" t="s">
        <v>27</v>
      </c>
      <c r="B27" s="44">
        <v>604125</v>
      </c>
      <c r="C27" s="44">
        <v>604125</v>
      </c>
      <c r="D27" s="44">
        <v>604125</v>
      </c>
    </row>
    <row r="28" spans="1:4" ht="15.75" x14ac:dyDescent="0.25">
      <c r="A28" s="43" t="s">
        <v>28</v>
      </c>
      <c r="B28" s="44">
        <v>1934982</v>
      </c>
      <c r="C28" s="44">
        <v>1934982</v>
      </c>
      <c r="D28" s="44">
        <v>1934982</v>
      </c>
    </row>
    <row r="29" spans="1:4" ht="15.75" x14ac:dyDescent="0.25">
      <c r="A29" s="43" t="s">
        <v>29</v>
      </c>
      <c r="B29" s="44">
        <v>414639</v>
      </c>
      <c r="C29" s="44">
        <v>414639</v>
      </c>
      <c r="D29" s="44">
        <v>414639</v>
      </c>
    </row>
    <row r="30" spans="1:4" ht="15.75" x14ac:dyDescent="0.25">
      <c r="A30" s="43" t="s">
        <v>30</v>
      </c>
      <c r="B30" s="44">
        <v>426222</v>
      </c>
      <c r="C30" s="44">
        <v>414639</v>
      </c>
      <c r="D30" s="44">
        <v>414639</v>
      </c>
    </row>
    <row r="31" spans="1:4" ht="15.75" x14ac:dyDescent="0.25">
      <c r="A31" s="43" t="s">
        <v>31</v>
      </c>
      <c r="B31" s="44">
        <v>1368540</v>
      </c>
      <c r="C31" s="44">
        <v>1368540</v>
      </c>
      <c r="D31" s="44">
        <v>1368540</v>
      </c>
    </row>
    <row r="32" spans="1:4" ht="15.75" x14ac:dyDescent="0.25">
      <c r="A32" s="7" t="s">
        <v>32</v>
      </c>
      <c r="B32" s="44">
        <v>691065</v>
      </c>
      <c r="C32" s="44">
        <v>691065</v>
      </c>
      <c r="D32" s="44">
        <v>691065</v>
      </c>
    </row>
    <row r="33" spans="1:4" ht="15.75" x14ac:dyDescent="0.25">
      <c r="A33" s="43" t="s">
        <v>33</v>
      </c>
      <c r="B33" s="44">
        <v>684270</v>
      </c>
      <c r="C33" s="44">
        <v>684270</v>
      </c>
      <c r="D33" s="44">
        <v>684270</v>
      </c>
    </row>
    <row r="34" spans="1:4" ht="15.75" x14ac:dyDescent="0.25">
      <c r="A34" s="43" t="s">
        <v>34</v>
      </c>
      <c r="B34" s="44">
        <v>3693924</v>
      </c>
      <c r="C34" s="44">
        <v>3593538</v>
      </c>
      <c r="D34" s="44">
        <v>3593538</v>
      </c>
    </row>
    <row r="35" spans="1:4" ht="15.75" x14ac:dyDescent="0.25">
      <c r="A35" s="43" t="s">
        <v>35</v>
      </c>
      <c r="B35" s="44">
        <v>414639</v>
      </c>
      <c r="C35" s="44">
        <v>257997.59999999992</v>
      </c>
      <c r="D35" s="44">
        <v>257997.59999999992</v>
      </c>
    </row>
    <row r="36" spans="1:4" ht="15.75" x14ac:dyDescent="0.25">
      <c r="A36" s="43" t="s">
        <v>36</v>
      </c>
      <c r="B36" s="44">
        <v>490606.44</v>
      </c>
      <c r="C36" s="44">
        <v>556144.4</v>
      </c>
      <c r="D36" s="44">
        <v>556144.4</v>
      </c>
    </row>
    <row r="37" spans="1:4" ht="15.75" x14ac:dyDescent="0.25">
      <c r="A37" s="43" t="s">
        <v>37</v>
      </c>
      <c r="B37" s="45">
        <v>0</v>
      </c>
      <c r="C37" s="44">
        <v>178700</v>
      </c>
      <c r="D37" s="44">
        <v>50700</v>
      </c>
    </row>
    <row r="38" spans="1:4" ht="15.75" x14ac:dyDescent="0.25">
      <c r="A38" s="47" t="s">
        <v>124</v>
      </c>
      <c r="B38" s="48">
        <f>SUM(B6:B37)</f>
        <v>41267259.140000001</v>
      </c>
      <c r="C38" s="48">
        <f>SUM(C6:C37)</f>
        <v>41077408</v>
      </c>
      <c r="D38" s="48">
        <f>SUM(D6:D37)</f>
        <v>40949408</v>
      </c>
    </row>
    <row r="39" spans="1:4" x14ac:dyDescent="0.25">
      <c r="D39" s="81"/>
    </row>
    <row r="41" spans="1:4" x14ac:dyDescent="0.25">
      <c r="C41" s="71"/>
      <c r="D41" s="71"/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157</v>
      </c>
    </row>
    <row r="3" spans="1:4" ht="118.5" customHeight="1" x14ac:dyDescent="0.25">
      <c r="A3" s="99" t="s">
        <v>120</v>
      </c>
      <c r="B3" s="99"/>
      <c r="C3" s="99"/>
      <c r="D3" s="99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31.5" x14ac:dyDescent="0.25">
      <c r="A6" s="7" t="s">
        <v>77</v>
      </c>
      <c r="B6" s="12">
        <v>21611100.489999998</v>
      </c>
      <c r="C6" s="8">
        <v>0</v>
      </c>
      <c r="D6" s="8">
        <v>0</v>
      </c>
    </row>
    <row r="7" spans="1:4" ht="15.75" x14ac:dyDescent="0.25">
      <c r="A7" s="10" t="s">
        <v>124</v>
      </c>
      <c r="B7" s="11">
        <f>SUM(B6:B6)</f>
        <v>21611100.489999998</v>
      </c>
      <c r="C7" s="11">
        <f>SUM(C6:C6)</f>
        <v>0</v>
      </c>
      <c r="D7" s="11">
        <f>SUM(D6:D6)</f>
        <v>0</v>
      </c>
    </row>
  </sheetData>
  <autoFilter ref="A5:D7"/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194</v>
      </c>
    </row>
    <row r="3" spans="1:4" ht="84" customHeight="1" x14ac:dyDescent="0.25">
      <c r="A3" s="100" t="s">
        <v>135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7</v>
      </c>
      <c r="B6" s="8">
        <v>0</v>
      </c>
      <c r="C6" s="8">
        <v>0</v>
      </c>
      <c r="D6" s="8">
        <v>2611894</v>
      </c>
    </row>
    <row r="7" spans="1:4" ht="15.75" x14ac:dyDescent="0.25">
      <c r="A7" s="7" t="s">
        <v>123</v>
      </c>
      <c r="B7" s="8">
        <v>0</v>
      </c>
      <c r="C7" s="8">
        <v>0</v>
      </c>
      <c r="D7" s="8">
        <v>2611894</v>
      </c>
    </row>
    <row r="8" spans="1:4" ht="15.75" x14ac:dyDescent="0.25">
      <c r="A8" s="7" t="s">
        <v>13</v>
      </c>
      <c r="B8" s="8">
        <v>2427000</v>
      </c>
      <c r="C8" s="8">
        <v>0</v>
      </c>
      <c r="D8" s="8">
        <v>0</v>
      </c>
    </row>
    <row r="9" spans="1:4" ht="15.75" x14ac:dyDescent="0.25">
      <c r="A9" s="7" t="s">
        <v>18</v>
      </c>
      <c r="B9" s="8">
        <v>0</v>
      </c>
      <c r="C9" s="8">
        <v>0</v>
      </c>
      <c r="D9" s="8">
        <v>2611894</v>
      </c>
    </row>
    <row r="10" spans="1:4" ht="15.75" x14ac:dyDescent="0.25">
      <c r="A10" s="7" t="s">
        <v>74</v>
      </c>
      <c r="B10" s="8">
        <v>2427000</v>
      </c>
      <c r="C10" s="8">
        <v>0</v>
      </c>
      <c r="D10" s="8">
        <v>0</v>
      </c>
    </row>
    <row r="11" spans="1:4" ht="15.75" x14ac:dyDescent="0.25">
      <c r="A11" s="7" t="s">
        <v>87</v>
      </c>
      <c r="B11" s="8">
        <v>0</v>
      </c>
      <c r="C11" s="8">
        <v>2611162</v>
      </c>
      <c r="D11" s="8">
        <v>0</v>
      </c>
    </row>
    <row r="12" spans="1:4" ht="15.75" x14ac:dyDescent="0.25">
      <c r="A12" s="7" t="s">
        <v>90</v>
      </c>
      <c r="B12" s="8">
        <v>0</v>
      </c>
      <c r="C12" s="8">
        <v>2611162</v>
      </c>
      <c r="D12" s="8">
        <v>0</v>
      </c>
    </row>
    <row r="13" spans="1:4" ht="15.75" x14ac:dyDescent="0.25">
      <c r="A13" s="7" t="s">
        <v>97</v>
      </c>
      <c r="B13" s="8">
        <v>2427011</v>
      </c>
      <c r="C13" s="8">
        <v>0</v>
      </c>
      <c r="D13" s="8">
        <v>0</v>
      </c>
    </row>
    <row r="14" spans="1:4" ht="31.5" x14ac:dyDescent="0.25">
      <c r="A14" s="7" t="s">
        <v>107</v>
      </c>
      <c r="B14" s="8">
        <v>0</v>
      </c>
      <c r="C14" s="8">
        <v>2611162</v>
      </c>
      <c r="D14" s="8">
        <v>0</v>
      </c>
    </row>
    <row r="15" spans="1:4" ht="15.75" x14ac:dyDescent="0.25">
      <c r="A15" s="7" t="s">
        <v>109</v>
      </c>
      <c r="B15" s="8">
        <v>0</v>
      </c>
      <c r="C15" s="8">
        <v>0</v>
      </c>
      <c r="D15" s="8">
        <v>2611894</v>
      </c>
    </row>
    <row r="16" spans="1:4" ht="15.75" x14ac:dyDescent="0.25">
      <c r="A16" s="7" t="s">
        <v>113</v>
      </c>
      <c r="B16" s="8">
        <v>0</v>
      </c>
      <c r="C16" s="8">
        <v>2611161</v>
      </c>
      <c r="D16" s="8">
        <v>0</v>
      </c>
    </row>
    <row r="17" spans="1:4" ht="15.75" x14ac:dyDescent="0.25">
      <c r="A17" s="10" t="s">
        <v>124</v>
      </c>
      <c r="B17" s="11">
        <f>SUM(B6:B16)</f>
        <v>7281011</v>
      </c>
      <c r="C17" s="11">
        <f>SUM(C6:C16)</f>
        <v>10444647</v>
      </c>
      <c r="D17" s="11">
        <f>SUM(D6:D16)</f>
        <v>10447576</v>
      </c>
    </row>
  </sheetData>
  <autoFilter ref="A5:D17"/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8"/>
  <sheetViews>
    <sheetView view="pageBreakPreview" topLeftCell="A2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11"/>
      <c r="B1" s="111"/>
      <c r="C1" s="111"/>
      <c r="D1" s="111"/>
    </row>
    <row r="2" spans="1:4" ht="24.75" customHeight="1" x14ac:dyDescent="0.25">
      <c r="A2" s="1"/>
      <c r="B2" s="102" t="s">
        <v>195</v>
      </c>
      <c r="C2" s="102"/>
      <c r="D2" s="102"/>
    </row>
    <row r="3" spans="1:4" ht="126" customHeight="1" x14ac:dyDescent="0.25">
      <c r="A3" s="103" t="s">
        <v>286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0</v>
      </c>
      <c r="C6" s="8">
        <v>6384546</v>
      </c>
      <c r="D6" s="8">
        <v>6808889</v>
      </c>
    </row>
    <row r="7" spans="1:4" ht="15.75" x14ac:dyDescent="0.25">
      <c r="A7" s="7" t="s">
        <v>264</v>
      </c>
      <c r="B7" s="8">
        <v>25252526</v>
      </c>
      <c r="C7" s="8">
        <v>0</v>
      </c>
      <c r="D7" s="8">
        <v>0</v>
      </c>
    </row>
    <row r="8" spans="1:4" ht="15.75" x14ac:dyDescent="0.25">
      <c r="A8" s="16" t="s">
        <v>124</v>
      </c>
      <c r="B8" s="11">
        <f>SUM(B6:B7)</f>
        <v>25252526</v>
      </c>
      <c r="C8" s="11">
        <f>SUM(C6:C7)</f>
        <v>6384546</v>
      </c>
      <c r="D8" s="11">
        <f>SUM(D6:D7)</f>
        <v>6808889</v>
      </c>
    </row>
  </sheetData>
  <mergeCells count="3">
    <mergeCell ref="B2:D2"/>
    <mergeCell ref="A3:D3"/>
    <mergeCell ref="A1:D1"/>
  </mergeCells>
  <pageMargins left="1.0236220472440944" right="0.23622047244094491" top="0.35433070866141736" bottom="0.15748031496062992" header="0" footer="0"/>
  <pageSetup paperSize="9" scale="78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5" ht="18" customHeight="1" x14ac:dyDescent="0.25">
      <c r="A1" s="111"/>
      <c r="B1" s="111"/>
      <c r="C1" s="111"/>
      <c r="D1" s="111"/>
    </row>
    <row r="2" spans="1:5" ht="24.75" customHeight="1" x14ac:dyDescent="0.25">
      <c r="A2" s="1"/>
      <c r="B2" s="102" t="s">
        <v>196</v>
      </c>
      <c r="C2" s="102"/>
      <c r="D2" s="102"/>
    </row>
    <row r="3" spans="1:5" ht="139.9" customHeight="1" x14ac:dyDescent="0.25">
      <c r="A3" s="103" t="s">
        <v>266</v>
      </c>
      <c r="B3" s="98"/>
      <c r="C3" s="98"/>
      <c r="D3" s="98"/>
    </row>
    <row r="4" spans="1:5" ht="22.5" customHeight="1" x14ac:dyDescent="0.25">
      <c r="A4" s="1"/>
      <c r="B4" s="1"/>
      <c r="C4" s="5"/>
      <c r="D4" s="5" t="s">
        <v>1</v>
      </c>
    </row>
    <row r="5" spans="1:5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5" ht="15.75" x14ac:dyDescent="0.25">
      <c r="A6" s="7" t="s">
        <v>6</v>
      </c>
      <c r="B6" s="8">
        <v>2173913</v>
      </c>
      <c r="C6" s="8">
        <v>2127660</v>
      </c>
      <c r="D6" s="8">
        <v>2127660</v>
      </c>
      <c r="E6" s="23"/>
    </row>
    <row r="7" spans="1:5" ht="15.75" x14ac:dyDescent="0.25">
      <c r="A7" s="16" t="s">
        <v>124</v>
      </c>
      <c r="B7" s="11">
        <f>SUM(B6:B6)</f>
        <v>2173913</v>
      </c>
      <c r="C7" s="11">
        <f>SUM(C6:C6)</f>
        <v>2127660</v>
      </c>
      <c r="D7" s="11">
        <f>SUM(D6:D6)</f>
        <v>2127660</v>
      </c>
    </row>
  </sheetData>
  <mergeCells count="3">
    <mergeCell ref="A1:D1"/>
    <mergeCell ref="B2:D2"/>
    <mergeCell ref="A3:D3"/>
  </mergeCells>
  <pageMargins left="1.0236220472440944" right="0.23622047244094491" top="0.35433070866141736" bottom="0.15748031496062992" header="0" footer="0"/>
  <pageSetup paperSize="9" scale="78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7"/>
  <sheetViews>
    <sheetView view="pageBreakPreview" topLeftCell="A3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9" width="11.28515625" style="2" customWidth="1"/>
    <col min="10" max="249" width="9.140625" style="2"/>
    <col min="250" max="250" width="35.28515625" style="2" customWidth="1"/>
    <col min="251" max="253" width="18.140625" style="2" customWidth="1"/>
    <col min="254" max="257" width="16.5703125" style="2" customWidth="1"/>
    <col min="258" max="260" width="14.42578125" style="2" bestFit="1" customWidth="1"/>
    <col min="261" max="265" width="11.28515625" style="2" customWidth="1"/>
    <col min="266" max="505" width="9.140625" style="2"/>
    <col min="506" max="506" width="35.28515625" style="2" customWidth="1"/>
    <col min="507" max="509" width="18.140625" style="2" customWidth="1"/>
    <col min="510" max="513" width="16.5703125" style="2" customWidth="1"/>
    <col min="514" max="516" width="14.42578125" style="2" bestFit="1" customWidth="1"/>
    <col min="517" max="521" width="11.28515625" style="2" customWidth="1"/>
    <col min="522" max="761" width="9.140625" style="2"/>
    <col min="762" max="762" width="35.28515625" style="2" customWidth="1"/>
    <col min="763" max="765" width="18.140625" style="2" customWidth="1"/>
    <col min="766" max="769" width="16.5703125" style="2" customWidth="1"/>
    <col min="770" max="772" width="14.42578125" style="2" bestFit="1" customWidth="1"/>
    <col min="773" max="777" width="11.28515625" style="2" customWidth="1"/>
    <col min="778" max="1017" width="9.140625" style="2"/>
    <col min="1018" max="1018" width="35.28515625" style="2" customWidth="1"/>
    <col min="1019" max="1021" width="18.140625" style="2" customWidth="1"/>
    <col min="1022" max="1025" width="16.5703125" style="2" customWidth="1"/>
    <col min="1026" max="1028" width="14.42578125" style="2" bestFit="1" customWidth="1"/>
    <col min="1029" max="1033" width="11.28515625" style="2" customWidth="1"/>
    <col min="1034" max="1273" width="9.140625" style="2"/>
    <col min="1274" max="1274" width="35.28515625" style="2" customWidth="1"/>
    <col min="1275" max="1277" width="18.140625" style="2" customWidth="1"/>
    <col min="1278" max="1281" width="16.5703125" style="2" customWidth="1"/>
    <col min="1282" max="1284" width="14.42578125" style="2" bestFit="1" customWidth="1"/>
    <col min="1285" max="1289" width="11.28515625" style="2" customWidth="1"/>
    <col min="1290" max="1529" width="9.140625" style="2"/>
    <col min="1530" max="1530" width="35.28515625" style="2" customWidth="1"/>
    <col min="1531" max="1533" width="18.140625" style="2" customWidth="1"/>
    <col min="1534" max="1537" width="16.5703125" style="2" customWidth="1"/>
    <col min="1538" max="1540" width="14.42578125" style="2" bestFit="1" customWidth="1"/>
    <col min="1541" max="1545" width="11.28515625" style="2" customWidth="1"/>
    <col min="1546" max="1785" width="9.140625" style="2"/>
    <col min="1786" max="1786" width="35.28515625" style="2" customWidth="1"/>
    <col min="1787" max="1789" width="18.140625" style="2" customWidth="1"/>
    <col min="1790" max="1793" width="16.5703125" style="2" customWidth="1"/>
    <col min="1794" max="1796" width="14.42578125" style="2" bestFit="1" customWidth="1"/>
    <col min="1797" max="1801" width="11.28515625" style="2" customWidth="1"/>
    <col min="1802" max="2041" width="9.140625" style="2"/>
    <col min="2042" max="2042" width="35.28515625" style="2" customWidth="1"/>
    <col min="2043" max="2045" width="18.140625" style="2" customWidth="1"/>
    <col min="2046" max="2049" width="16.5703125" style="2" customWidth="1"/>
    <col min="2050" max="2052" width="14.42578125" style="2" bestFit="1" customWidth="1"/>
    <col min="2053" max="2057" width="11.28515625" style="2" customWidth="1"/>
    <col min="2058" max="2297" width="9.140625" style="2"/>
    <col min="2298" max="2298" width="35.28515625" style="2" customWidth="1"/>
    <col min="2299" max="2301" width="18.140625" style="2" customWidth="1"/>
    <col min="2302" max="2305" width="16.5703125" style="2" customWidth="1"/>
    <col min="2306" max="2308" width="14.42578125" style="2" bestFit="1" customWidth="1"/>
    <col min="2309" max="2313" width="11.28515625" style="2" customWidth="1"/>
    <col min="2314" max="2553" width="9.140625" style="2"/>
    <col min="2554" max="2554" width="35.28515625" style="2" customWidth="1"/>
    <col min="2555" max="2557" width="18.140625" style="2" customWidth="1"/>
    <col min="2558" max="2561" width="16.5703125" style="2" customWidth="1"/>
    <col min="2562" max="2564" width="14.42578125" style="2" bestFit="1" customWidth="1"/>
    <col min="2565" max="2569" width="11.28515625" style="2" customWidth="1"/>
    <col min="2570" max="2809" width="9.140625" style="2"/>
    <col min="2810" max="2810" width="35.28515625" style="2" customWidth="1"/>
    <col min="2811" max="2813" width="18.140625" style="2" customWidth="1"/>
    <col min="2814" max="2817" width="16.5703125" style="2" customWidth="1"/>
    <col min="2818" max="2820" width="14.42578125" style="2" bestFit="1" customWidth="1"/>
    <col min="2821" max="2825" width="11.28515625" style="2" customWidth="1"/>
    <col min="2826" max="3065" width="9.140625" style="2"/>
    <col min="3066" max="3066" width="35.28515625" style="2" customWidth="1"/>
    <col min="3067" max="3069" width="18.140625" style="2" customWidth="1"/>
    <col min="3070" max="3073" width="16.5703125" style="2" customWidth="1"/>
    <col min="3074" max="3076" width="14.42578125" style="2" bestFit="1" customWidth="1"/>
    <col min="3077" max="3081" width="11.28515625" style="2" customWidth="1"/>
    <col min="3082" max="3321" width="9.140625" style="2"/>
    <col min="3322" max="3322" width="35.28515625" style="2" customWidth="1"/>
    <col min="3323" max="3325" width="18.140625" style="2" customWidth="1"/>
    <col min="3326" max="3329" width="16.5703125" style="2" customWidth="1"/>
    <col min="3330" max="3332" width="14.42578125" style="2" bestFit="1" customWidth="1"/>
    <col min="3333" max="3337" width="11.28515625" style="2" customWidth="1"/>
    <col min="3338" max="3577" width="9.140625" style="2"/>
    <col min="3578" max="3578" width="35.28515625" style="2" customWidth="1"/>
    <col min="3579" max="3581" width="18.140625" style="2" customWidth="1"/>
    <col min="3582" max="3585" width="16.5703125" style="2" customWidth="1"/>
    <col min="3586" max="3588" width="14.42578125" style="2" bestFit="1" customWidth="1"/>
    <col min="3589" max="3593" width="11.28515625" style="2" customWidth="1"/>
    <col min="3594" max="3833" width="9.140625" style="2"/>
    <col min="3834" max="3834" width="35.28515625" style="2" customWidth="1"/>
    <col min="3835" max="3837" width="18.140625" style="2" customWidth="1"/>
    <col min="3838" max="3841" width="16.5703125" style="2" customWidth="1"/>
    <col min="3842" max="3844" width="14.42578125" style="2" bestFit="1" customWidth="1"/>
    <col min="3845" max="3849" width="11.28515625" style="2" customWidth="1"/>
    <col min="3850" max="4089" width="9.140625" style="2"/>
    <col min="4090" max="4090" width="35.28515625" style="2" customWidth="1"/>
    <col min="4091" max="4093" width="18.140625" style="2" customWidth="1"/>
    <col min="4094" max="4097" width="16.5703125" style="2" customWidth="1"/>
    <col min="4098" max="4100" width="14.42578125" style="2" bestFit="1" customWidth="1"/>
    <col min="4101" max="4105" width="11.28515625" style="2" customWidth="1"/>
    <col min="4106" max="4345" width="9.140625" style="2"/>
    <col min="4346" max="4346" width="35.28515625" style="2" customWidth="1"/>
    <col min="4347" max="4349" width="18.140625" style="2" customWidth="1"/>
    <col min="4350" max="4353" width="16.5703125" style="2" customWidth="1"/>
    <col min="4354" max="4356" width="14.42578125" style="2" bestFit="1" customWidth="1"/>
    <col min="4357" max="4361" width="11.28515625" style="2" customWidth="1"/>
    <col min="4362" max="4601" width="9.140625" style="2"/>
    <col min="4602" max="4602" width="35.28515625" style="2" customWidth="1"/>
    <col min="4603" max="4605" width="18.140625" style="2" customWidth="1"/>
    <col min="4606" max="4609" width="16.5703125" style="2" customWidth="1"/>
    <col min="4610" max="4612" width="14.42578125" style="2" bestFit="1" customWidth="1"/>
    <col min="4613" max="4617" width="11.28515625" style="2" customWidth="1"/>
    <col min="4618" max="4857" width="9.140625" style="2"/>
    <col min="4858" max="4858" width="35.28515625" style="2" customWidth="1"/>
    <col min="4859" max="4861" width="18.140625" style="2" customWidth="1"/>
    <col min="4862" max="4865" width="16.5703125" style="2" customWidth="1"/>
    <col min="4866" max="4868" width="14.42578125" style="2" bestFit="1" customWidth="1"/>
    <col min="4869" max="4873" width="11.28515625" style="2" customWidth="1"/>
    <col min="4874" max="5113" width="9.140625" style="2"/>
    <col min="5114" max="5114" width="35.28515625" style="2" customWidth="1"/>
    <col min="5115" max="5117" width="18.140625" style="2" customWidth="1"/>
    <col min="5118" max="5121" width="16.5703125" style="2" customWidth="1"/>
    <col min="5122" max="5124" width="14.42578125" style="2" bestFit="1" customWidth="1"/>
    <col min="5125" max="5129" width="11.28515625" style="2" customWidth="1"/>
    <col min="5130" max="5369" width="9.140625" style="2"/>
    <col min="5370" max="5370" width="35.28515625" style="2" customWidth="1"/>
    <col min="5371" max="5373" width="18.140625" style="2" customWidth="1"/>
    <col min="5374" max="5377" width="16.5703125" style="2" customWidth="1"/>
    <col min="5378" max="5380" width="14.42578125" style="2" bestFit="1" customWidth="1"/>
    <col min="5381" max="5385" width="11.28515625" style="2" customWidth="1"/>
    <col min="5386" max="5625" width="9.140625" style="2"/>
    <col min="5626" max="5626" width="35.28515625" style="2" customWidth="1"/>
    <col min="5627" max="5629" width="18.140625" style="2" customWidth="1"/>
    <col min="5630" max="5633" width="16.5703125" style="2" customWidth="1"/>
    <col min="5634" max="5636" width="14.42578125" style="2" bestFit="1" customWidth="1"/>
    <col min="5637" max="5641" width="11.28515625" style="2" customWidth="1"/>
    <col min="5642" max="5881" width="9.140625" style="2"/>
    <col min="5882" max="5882" width="35.28515625" style="2" customWidth="1"/>
    <col min="5883" max="5885" width="18.140625" style="2" customWidth="1"/>
    <col min="5886" max="5889" width="16.5703125" style="2" customWidth="1"/>
    <col min="5890" max="5892" width="14.42578125" style="2" bestFit="1" customWidth="1"/>
    <col min="5893" max="5897" width="11.28515625" style="2" customWidth="1"/>
    <col min="5898" max="6137" width="9.140625" style="2"/>
    <col min="6138" max="6138" width="35.28515625" style="2" customWidth="1"/>
    <col min="6139" max="6141" width="18.140625" style="2" customWidth="1"/>
    <col min="6142" max="6145" width="16.5703125" style="2" customWidth="1"/>
    <col min="6146" max="6148" width="14.42578125" style="2" bestFit="1" customWidth="1"/>
    <col min="6149" max="6153" width="11.28515625" style="2" customWidth="1"/>
    <col min="6154" max="6393" width="9.140625" style="2"/>
    <col min="6394" max="6394" width="35.28515625" style="2" customWidth="1"/>
    <col min="6395" max="6397" width="18.140625" style="2" customWidth="1"/>
    <col min="6398" max="6401" width="16.5703125" style="2" customWidth="1"/>
    <col min="6402" max="6404" width="14.42578125" style="2" bestFit="1" customWidth="1"/>
    <col min="6405" max="6409" width="11.28515625" style="2" customWidth="1"/>
    <col min="6410" max="6649" width="9.140625" style="2"/>
    <col min="6650" max="6650" width="35.28515625" style="2" customWidth="1"/>
    <col min="6651" max="6653" width="18.140625" style="2" customWidth="1"/>
    <col min="6654" max="6657" width="16.5703125" style="2" customWidth="1"/>
    <col min="6658" max="6660" width="14.42578125" style="2" bestFit="1" customWidth="1"/>
    <col min="6661" max="6665" width="11.28515625" style="2" customWidth="1"/>
    <col min="6666" max="6905" width="9.140625" style="2"/>
    <col min="6906" max="6906" width="35.28515625" style="2" customWidth="1"/>
    <col min="6907" max="6909" width="18.140625" style="2" customWidth="1"/>
    <col min="6910" max="6913" width="16.5703125" style="2" customWidth="1"/>
    <col min="6914" max="6916" width="14.42578125" style="2" bestFit="1" customWidth="1"/>
    <col min="6917" max="6921" width="11.28515625" style="2" customWidth="1"/>
    <col min="6922" max="7161" width="9.140625" style="2"/>
    <col min="7162" max="7162" width="35.28515625" style="2" customWidth="1"/>
    <col min="7163" max="7165" width="18.140625" style="2" customWidth="1"/>
    <col min="7166" max="7169" width="16.5703125" style="2" customWidth="1"/>
    <col min="7170" max="7172" width="14.42578125" style="2" bestFit="1" customWidth="1"/>
    <col min="7173" max="7177" width="11.28515625" style="2" customWidth="1"/>
    <col min="7178" max="7417" width="9.140625" style="2"/>
    <col min="7418" max="7418" width="35.28515625" style="2" customWidth="1"/>
    <col min="7419" max="7421" width="18.140625" style="2" customWidth="1"/>
    <col min="7422" max="7425" width="16.5703125" style="2" customWidth="1"/>
    <col min="7426" max="7428" width="14.42578125" style="2" bestFit="1" customWidth="1"/>
    <col min="7429" max="7433" width="11.28515625" style="2" customWidth="1"/>
    <col min="7434" max="7673" width="9.140625" style="2"/>
    <col min="7674" max="7674" width="35.28515625" style="2" customWidth="1"/>
    <col min="7675" max="7677" width="18.140625" style="2" customWidth="1"/>
    <col min="7678" max="7681" width="16.5703125" style="2" customWidth="1"/>
    <col min="7682" max="7684" width="14.42578125" style="2" bestFit="1" customWidth="1"/>
    <col min="7685" max="7689" width="11.28515625" style="2" customWidth="1"/>
    <col min="7690" max="7929" width="9.140625" style="2"/>
    <col min="7930" max="7930" width="35.28515625" style="2" customWidth="1"/>
    <col min="7931" max="7933" width="18.140625" style="2" customWidth="1"/>
    <col min="7934" max="7937" width="16.5703125" style="2" customWidth="1"/>
    <col min="7938" max="7940" width="14.42578125" style="2" bestFit="1" customWidth="1"/>
    <col min="7941" max="7945" width="11.28515625" style="2" customWidth="1"/>
    <col min="7946" max="8185" width="9.140625" style="2"/>
    <col min="8186" max="8186" width="35.28515625" style="2" customWidth="1"/>
    <col min="8187" max="8189" width="18.140625" style="2" customWidth="1"/>
    <col min="8190" max="8193" width="16.5703125" style="2" customWidth="1"/>
    <col min="8194" max="8196" width="14.42578125" style="2" bestFit="1" customWidth="1"/>
    <col min="8197" max="8201" width="11.28515625" style="2" customWidth="1"/>
    <col min="8202" max="8441" width="9.140625" style="2"/>
    <col min="8442" max="8442" width="35.28515625" style="2" customWidth="1"/>
    <col min="8443" max="8445" width="18.140625" style="2" customWidth="1"/>
    <col min="8446" max="8449" width="16.5703125" style="2" customWidth="1"/>
    <col min="8450" max="8452" width="14.42578125" style="2" bestFit="1" customWidth="1"/>
    <col min="8453" max="8457" width="11.28515625" style="2" customWidth="1"/>
    <col min="8458" max="8697" width="9.140625" style="2"/>
    <col min="8698" max="8698" width="35.28515625" style="2" customWidth="1"/>
    <col min="8699" max="8701" width="18.140625" style="2" customWidth="1"/>
    <col min="8702" max="8705" width="16.5703125" style="2" customWidth="1"/>
    <col min="8706" max="8708" width="14.42578125" style="2" bestFit="1" customWidth="1"/>
    <col min="8709" max="8713" width="11.28515625" style="2" customWidth="1"/>
    <col min="8714" max="8953" width="9.140625" style="2"/>
    <col min="8954" max="8954" width="35.28515625" style="2" customWidth="1"/>
    <col min="8955" max="8957" width="18.140625" style="2" customWidth="1"/>
    <col min="8958" max="8961" width="16.5703125" style="2" customWidth="1"/>
    <col min="8962" max="8964" width="14.42578125" style="2" bestFit="1" customWidth="1"/>
    <col min="8965" max="8969" width="11.28515625" style="2" customWidth="1"/>
    <col min="8970" max="9209" width="9.140625" style="2"/>
    <col min="9210" max="9210" width="35.28515625" style="2" customWidth="1"/>
    <col min="9211" max="9213" width="18.140625" style="2" customWidth="1"/>
    <col min="9214" max="9217" width="16.5703125" style="2" customWidth="1"/>
    <col min="9218" max="9220" width="14.42578125" style="2" bestFit="1" customWidth="1"/>
    <col min="9221" max="9225" width="11.28515625" style="2" customWidth="1"/>
    <col min="9226" max="9465" width="9.140625" style="2"/>
    <col min="9466" max="9466" width="35.28515625" style="2" customWidth="1"/>
    <col min="9467" max="9469" width="18.140625" style="2" customWidth="1"/>
    <col min="9470" max="9473" width="16.5703125" style="2" customWidth="1"/>
    <col min="9474" max="9476" width="14.42578125" style="2" bestFit="1" customWidth="1"/>
    <col min="9477" max="9481" width="11.28515625" style="2" customWidth="1"/>
    <col min="9482" max="9721" width="9.140625" style="2"/>
    <col min="9722" max="9722" width="35.28515625" style="2" customWidth="1"/>
    <col min="9723" max="9725" width="18.140625" style="2" customWidth="1"/>
    <col min="9726" max="9729" width="16.5703125" style="2" customWidth="1"/>
    <col min="9730" max="9732" width="14.42578125" style="2" bestFit="1" customWidth="1"/>
    <col min="9733" max="9737" width="11.28515625" style="2" customWidth="1"/>
    <col min="9738" max="9977" width="9.140625" style="2"/>
    <col min="9978" max="9978" width="35.28515625" style="2" customWidth="1"/>
    <col min="9979" max="9981" width="18.140625" style="2" customWidth="1"/>
    <col min="9982" max="9985" width="16.5703125" style="2" customWidth="1"/>
    <col min="9986" max="9988" width="14.42578125" style="2" bestFit="1" customWidth="1"/>
    <col min="9989" max="9993" width="11.28515625" style="2" customWidth="1"/>
    <col min="9994" max="10233" width="9.140625" style="2"/>
    <col min="10234" max="10234" width="35.28515625" style="2" customWidth="1"/>
    <col min="10235" max="10237" width="18.140625" style="2" customWidth="1"/>
    <col min="10238" max="10241" width="16.5703125" style="2" customWidth="1"/>
    <col min="10242" max="10244" width="14.42578125" style="2" bestFit="1" customWidth="1"/>
    <col min="10245" max="10249" width="11.28515625" style="2" customWidth="1"/>
    <col min="10250" max="10489" width="9.140625" style="2"/>
    <col min="10490" max="10490" width="35.28515625" style="2" customWidth="1"/>
    <col min="10491" max="10493" width="18.140625" style="2" customWidth="1"/>
    <col min="10494" max="10497" width="16.5703125" style="2" customWidth="1"/>
    <col min="10498" max="10500" width="14.42578125" style="2" bestFit="1" customWidth="1"/>
    <col min="10501" max="10505" width="11.28515625" style="2" customWidth="1"/>
    <col min="10506" max="10745" width="9.140625" style="2"/>
    <col min="10746" max="10746" width="35.28515625" style="2" customWidth="1"/>
    <col min="10747" max="10749" width="18.140625" style="2" customWidth="1"/>
    <col min="10750" max="10753" width="16.5703125" style="2" customWidth="1"/>
    <col min="10754" max="10756" width="14.42578125" style="2" bestFit="1" customWidth="1"/>
    <col min="10757" max="10761" width="11.28515625" style="2" customWidth="1"/>
    <col min="10762" max="11001" width="9.140625" style="2"/>
    <col min="11002" max="11002" width="35.28515625" style="2" customWidth="1"/>
    <col min="11003" max="11005" width="18.140625" style="2" customWidth="1"/>
    <col min="11006" max="11009" width="16.5703125" style="2" customWidth="1"/>
    <col min="11010" max="11012" width="14.42578125" style="2" bestFit="1" customWidth="1"/>
    <col min="11013" max="11017" width="11.28515625" style="2" customWidth="1"/>
    <col min="11018" max="11257" width="9.140625" style="2"/>
    <col min="11258" max="11258" width="35.28515625" style="2" customWidth="1"/>
    <col min="11259" max="11261" width="18.140625" style="2" customWidth="1"/>
    <col min="11262" max="11265" width="16.5703125" style="2" customWidth="1"/>
    <col min="11266" max="11268" width="14.42578125" style="2" bestFit="1" customWidth="1"/>
    <col min="11269" max="11273" width="11.28515625" style="2" customWidth="1"/>
    <col min="11274" max="11513" width="9.140625" style="2"/>
    <col min="11514" max="11514" width="35.28515625" style="2" customWidth="1"/>
    <col min="11515" max="11517" width="18.140625" style="2" customWidth="1"/>
    <col min="11518" max="11521" width="16.5703125" style="2" customWidth="1"/>
    <col min="11522" max="11524" width="14.42578125" style="2" bestFit="1" customWidth="1"/>
    <col min="11525" max="11529" width="11.28515625" style="2" customWidth="1"/>
    <col min="11530" max="11769" width="9.140625" style="2"/>
    <col min="11770" max="11770" width="35.28515625" style="2" customWidth="1"/>
    <col min="11771" max="11773" width="18.140625" style="2" customWidth="1"/>
    <col min="11774" max="11777" width="16.5703125" style="2" customWidth="1"/>
    <col min="11778" max="11780" width="14.42578125" style="2" bestFit="1" customWidth="1"/>
    <col min="11781" max="11785" width="11.28515625" style="2" customWidth="1"/>
    <col min="11786" max="12025" width="9.140625" style="2"/>
    <col min="12026" max="12026" width="35.28515625" style="2" customWidth="1"/>
    <col min="12027" max="12029" width="18.140625" style="2" customWidth="1"/>
    <col min="12030" max="12033" width="16.5703125" style="2" customWidth="1"/>
    <col min="12034" max="12036" width="14.42578125" style="2" bestFit="1" customWidth="1"/>
    <col min="12037" max="12041" width="11.28515625" style="2" customWidth="1"/>
    <col min="12042" max="12281" width="9.140625" style="2"/>
    <col min="12282" max="12282" width="35.28515625" style="2" customWidth="1"/>
    <col min="12283" max="12285" width="18.140625" style="2" customWidth="1"/>
    <col min="12286" max="12289" width="16.5703125" style="2" customWidth="1"/>
    <col min="12290" max="12292" width="14.42578125" style="2" bestFit="1" customWidth="1"/>
    <col min="12293" max="12297" width="11.28515625" style="2" customWidth="1"/>
    <col min="12298" max="12537" width="9.140625" style="2"/>
    <col min="12538" max="12538" width="35.28515625" style="2" customWidth="1"/>
    <col min="12539" max="12541" width="18.140625" style="2" customWidth="1"/>
    <col min="12542" max="12545" width="16.5703125" style="2" customWidth="1"/>
    <col min="12546" max="12548" width="14.42578125" style="2" bestFit="1" customWidth="1"/>
    <col min="12549" max="12553" width="11.28515625" style="2" customWidth="1"/>
    <col min="12554" max="12793" width="9.140625" style="2"/>
    <col min="12794" max="12794" width="35.28515625" style="2" customWidth="1"/>
    <col min="12795" max="12797" width="18.140625" style="2" customWidth="1"/>
    <col min="12798" max="12801" width="16.5703125" style="2" customWidth="1"/>
    <col min="12802" max="12804" width="14.42578125" style="2" bestFit="1" customWidth="1"/>
    <col min="12805" max="12809" width="11.28515625" style="2" customWidth="1"/>
    <col min="12810" max="13049" width="9.140625" style="2"/>
    <col min="13050" max="13050" width="35.28515625" style="2" customWidth="1"/>
    <col min="13051" max="13053" width="18.140625" style="2" customWidth="1"/>
    <col min="13054" max="13057" width="16.5703125" style="2" customWidth="1"/>
    <col min="13058" max="13060" width="14.42578125" style="2" bestFit="1" customWidth="1"/>
    <col min="13061" max="13065" width="11.28515625" style="2" customWidth="1"/>
    <col min="13066" max="13305" width="9.140625" style="2"/>
    <col min="13306" max="13306" width="35.28515625" style="2" customWidth="1"/>
    <col min="13307" max="13309" width="18.140625" style="2" customWidth="1"/>
    <col min="13310" max="13313" width="16.5703125" style="2" customWidth="1"/>
    <col min="13314" max="13316" width="14.42578125" style="2" bestFit="1" customWidth="1"/>
    <col min="13317" max="13321" width="11.28515625" style="2" customWidth="1"/>
    <col min="13322" max="13561" width="9.140625" style="2"/>
    <col min="13562" max="13562" width="35.28515625" style="2" customWidth="1"/>
    <col min="13563" max="13565" width="18.140625" style="2" customWidth="1"/>
    <col min="13566" max="13569" width="16.5703125" style="2" customWidth="1"/>
    <col min="13570" max="13572" width="14.42578125" style="2" bestFit="1" customWidth="1"/>
    <col min="13573" max="13577" width="11.28515625" style="2" customWidth="1"/>
    <col min="13578" max="13817" width="9.140625" style="2"/>
    <col min="13818" max="13818" width="35.28515625" style="2" customWidth="1"/>
    <col min="13819" max="13821" width="18.140625" style="2" customWidth="1"/>
    <col min="13822" max="13825" width="16.5703125" style="2" customWidth="1"/>
    <col min="13826" max="13828" width="14.42578125" style="2" bestFit="1" customWidth="1"/>
    <col min="13829" max="13833" width="11.28515625" style="2" customWidth="1"/>
    <col min="13834" max="14073" width="9.140625" style="2"/>
    <col min="14074" max="14074" width="35.28515625" style="2" customWidth="1"/>
    <col min="14075" max="14077" width="18.140625" style="2" customWidth="1"/>
    <col min="14078" max="14081" width="16.5703125" style="2" customWidth="1"/>
    <col min="14082" max="14084" width="14.42578125" style="2" bestFit="1" customWidth="1"/>
    <col min="14085" max="14089" width="11.28515625" style="2" customWidth="1"/>
    <col min="14090" max="14329" width="9.140625" style="2"/>
    <col min="14330" max="14330" width="35.28515625" style="2" customWidth="1"/>
    <col min="14331" max="14333" width="18.140625" style="2" customWidth="1"/>
    <col min="14334" max="14337" width="16.5703125" style="2" customWidth="1"/>
    <col min="14338" max="14340" width="14.42578125" style="2" bestFit="1" customWidth="1"/>
    <col min="14341" max="14345" width="11.28515625" style="2" customWidth="1"/>
    <col min="14346" max="14585" width="9.140625" style="2"/>
    <col min="14586" max="14586" width="35.28515625" style="2" customWidth="1"/>
    <col min="14587" max="14589" width="18.140625" style="2" customWidth="1"/>
    <col min="14590" max="14593" width="16.5703125" style="2" customWidth="1"/>
    <col min="14594" max="14596" width="14.42578125" style="2" bestFit="1" customWidth="1"/>
    <col min="14597" max="14601" width="11.28515625" style="2" customWidth="1"/>
    <col min="14602" max="14841" width="9.140625" style="2"/>
    <col min="14842" max="14842" width="35.28515625" style="2" customWidth="1"/>
    <col min="14843" max="14845" width="18.140625" style="2" customWidth="1"/>
    <col min="14846" max="14849" width="16.5703125" style="2" customWidth="1"/>
    <col min="14850" max="14852" width="14.42578125" style="2" bestFit="1" customWidth="1"/>
    <col min="14853" max="14857" width="11.28515625" style="2" customWidth="1"/>
    <col min="14858" max="15097" width="9.140625" style="2"/>
    <col min="15098" max="15098" width="35.28515625" style="2" customWidth="1"/>
    <col min="15099" max="15101" width="18.140625" style="2" customWidth="1"/>
    <col min="15102" max="15105" width="16.5703125" style="2" customWidth="1"/>
    <col min="15106" max="15108" width="14.42578125" style="2" bestFit="1" customWidth="1"/>
    <col min="15109" max="15113" width="11.28515625" style="2" customWidth="1"/>
    <col min="15114" max="15353" width="9.140625" style="2"/>
    <col min="15354" max="15354" width="35.28515625" style="2" customWidth="1"/>
    <col min="15355" max="15357" width="18.140625" style="2" customWidth="1"/>
    <col min="15358" max="15361" width="16.5703125" style="2" customWidth="1"/>
    <col min="15362" max="15364" width="14.42578125" style="2" bestFit="1" customWidth="1"/>
    <col min="15365" max="15369" width="11.28515625" style="2" customWidth="1"/>
    <col min="15370" max="15609" width="9.140625" style="2"/>
    <col min="15610" max="15610" width="35.28515625" style="2" customWidth="1"/>
    <col min="15611" max="15613" width="18.140625" style="2" customWidth="1"/>
    <col min="15614" max="15617" width="16.5703125" style="2" customWidth="1"/>
    <col min="15618" max="15620" width="14.42578125" style="2" bestFit="1" customWidth="1"/>
    <col min="15621" max="15625" width="11.28515625" style="2" customWidth="1"/>
    <col min="15626" max="15865" width="9.140625" style="2"/>
    <col min="15866" max="15866" width="35.28515625" style="2" customWidth="1"/>
    <col min="15867" max="15869" width="18.140625" style="2" customWidth="1"/>
    <col min="15870" max="15873" width="16.5703125" style="2" customWidth="1"/>
    <col min="15874" max="15876" width="14.42578125" style="2" bestFit="1" customWidth="1"/>
    <col min="15877" max="15881" width="11.28515625" style="2" customWidth="1"/>
    <col min="15882" max="16121" width="9.140625" style="2"/>
    <col min="16122" max="16122" width="35.28515625" style="2" customWidth="1"/>
    <col min="16123" max="16125" width="18.140625" style="2" customWidth="1"/>
    <col min="16126" max="16129" width="16.5703125" style="2" customWidth="1"/>
    <col min="16130" max="16132" width="14.42578125" style="2" bestFit="1" customWidth="1"/>
    <col min="16133" max="16137" width="11.28515625" style="2" customWidth="1"/>
    <col min="16138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"/>
      <c r="C2" s="3"/>
      <c r="D2" s="4" t="s">
        <v>199</v>
      </c>
    </row>
    <row r="3" spans="1:4" ht="124.15" customHeight="1" x14ac:dyDescent="0.25">
      <c r="A3" s="107" t="s">
        <v>141</v>
      </c>
      <c r="B3" s="107"/>
      <c r="C3" s="107"/>
      <c r="D3" s="107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6641763.8099999996</v>
      </c>
      <c r="C6" s="8">
        <v>4205796</v>
      </c>
      <c r="D6" s="8">
        <v>4205796</v>
      </c>
    </row>
    <row r="7" spans="1:4" ht="15.75" x14ac:dyDescent="0.25">
      <c r="A7" s="7" t="s">
        <v>7</v>
      </c>
      <c r="B7" s="8">
        <v>148644.32999999999</v>
      </c>
      <c r="C7" s="8">
        <v>105144.9</v>
      </c>
      <c r="D7" s="8">
        <v>105144.9</v>
      </c>
    </row>
    <row r="8" spans="1:4" ht="15.75" x14ac:dyDescent="0.25">
      <c r="A8" s="7" t="s">
        <v>232</v>
      </c>
      <c r="B8" s="8">
        <v>162663.65</v>
      </c>
      <c r="C8" s="8">
        <v>119164.22</v>
      </c>
      <c r="D8" s="8">
        <v>119164.22</v>
      </c>
    </row>
    <row r="9" spans="1:4" ht="15.75" x14ac:dyDescent="0.25">
      <c r="A9" s="7" t="s">
        <v>243</v>
      </c>
      <c r="B9" s="8">
        <v>148644.32999999999</v>
      </c>
      <c r="C9" s="8">
        <v>108649.73</v>
      </c>
      <c r="D9" s="8">
        <v>112154.56</v>
      </c>
    </row>
    <row r="10" spans="1:4" ht="15.75" x14ac:dyDescent="0.25">
      <c r="A10" s="7" t="s">
        <v>245</v>
      </c>
      <c r="B10" s="8">
        <v>99576.71</v>
      </c>
      <c r="C10" s="8">
        <v>70096.600000000006</v>
      </c>
      <c r="D10" s="8">
        <v>70096.600000000006</v>
      </c>
    </row>
    <row r="11" spans="1:4" ht="15.75" x14ac:dyDescent="0.25">
      <c r="A11" s="7" t="s">
        <v>246</v>
      </c>
      <c r="B11" s="8">
        <v>78547.73</v>
      </c>
      <c r="C11" s="8">
        <v>35048.300000000003</v>
      </c>
      <c r="D11" s="8">
        <v>35048.300000000003</v>
      </c>
    </row>
    <row r="12" spans="1:4" ht="15.75" x14ac:dyDescent="0.25">
      <c r="A12" s="7" t="s">
        <v>247</v>
      </c>
      <c r="B12" s="8">
        <v>506956.57</v>
      </c>
      <c r="C12" s="8">
        <v>252347.76</v>
      </c>
      <c r="D12" s="8">
        <v>224309.12</v>
      </c>
    </row>
    <row r="13" spans="1:4" ht="15.75" x14ac:dyDescent="0.25">
      <c r="A13" s="7" t="s">
        <v>233</v>
      </c>
      <c r="B13" s="8">
        <v>61023.58</v>
      </c>
      <c r="C13" s="8">
        <v>17524.150000000001</v>
      </c>
      <c r="D13" s="8">
        <v>17524.150000000001</v>
      </c>
    </row>
    <row r="14" spans="1:4" ht="15.75" x14ac:dyDescent="0.25">
      <c r="A14" s="7" t="s">
        <v>248</v>
      </c>
      <c r="B14" s="8">
        <v>78547.73</v>
      </c>
      <c r="C14" s="8">
        <v>35048.300000000003</v>
      </c>
      <c r="D14" s="8">
        <v>35048.300000000003</v>
      </c>
    </row>
    <row r="15" spans="1:4" ht="15.75" x14ac:dyDescent="0.25">
      <c r="A15" s="7" t="s">
        <v>249</v>
      </c>
      <c r="B15" s="8">
        <v>113596.03</v>
      </c>
      <c r="C15" s="8">
        <v>70096.600000000006</v>
      </c>
      <c r="D15" s="8">
        <v>70096.600000000006</v>
      </c>
    </row>
    <row r="16" spans="1:4" ht="15.75" x14ac:dyDescent="0.25">
      <c r="A16" s="7" t="s">
        <v>250</v>
      </c>
      <c r="B16" s="8">
        <v>96071.88</v>
      </c>
      <c r="C16" s="8">
        <v>52572.45</v>
      </c>
      <c r="D16" s="8">
        <v>52572.45</v>
      </c>
    </row>
    <row r="17" spans="1:4" ht="15.75" x14ac:dyDescent="0.25">
      <c r="A17" s="7" t="s">
        <v>251</v>
      </c>
      <c r="B17" s="8">
        <v>61023.58</v>
      </c>
      <c r="C17" s="8">
        <v>17524.150000000001</v>
      </c>
      <c r="D17" s="8">
        <v>17524.150000000001</v>
      </c>
    </row>
    <row r="18" spans="1:4" ht="15.75" x14ac:dyDescent="0.25">
      <c r="A18" s="7" t="s">
        <v>18</v>
      </c>
      <c r="B18" s="8">
        <v>96071.88</v>
      </c>
      <c r="C18" s="8">
        <v>52572.45</v>
      </c>
      <c r="D18" s="8">
        <v>52572.45</v>
      </c>
    </row>
    <row r="19" spans="1:4" ht="15.75" x14ac:dyDescent="0.25">
      <c r="A19" s="7" t="s">
        <v>253</v>
      </c>
      <c r="B19" s="8">
        <v>96071.88</v>
      </c>
      <c r="C19" s="8">
        <v>35048.300000000003</v>
      </c>
      <c r="D19" s="8">
        <v>52572.45</v>
      </c>
    </row>
    <row r="20" spans="1:4" ht="15.75" x14ac:dyDescent="0.25">
      <c r="A20" s="7" t="s">
        <v>239</v>
      </c>
      <c r="B20" s="8">
        <v>131120.18</v>
      </c>
      <c r="C20" s="8">
        <v>91125.58</v>
      </c>
      <c r="D20" s="8">
        <v>94630.41</v>
      </c>
    </row>
    <row r="21" spans="1:4" ht="15.75" x14ac:dyDescent="0.25">
      <c r="A21" s="7" t="s">
        <v>254</v>
      </c>
      <c r="B21" s="8">
        <v>113596.03</v>
      </c>
      <c r="C21" s="8">
        <v>70096.600000000006</v>
      </c>
      <c r="D21" s="8">
        <v>52572.45</v>
      </c>
    </row>
    <row r="22" spans="1:4" ht="15.75" x14ac:dyDescent="0.25">
      <c r="A22" s="7" t="s">
        <v>255</v>
      </c>
      <c r="B22" s="8">
        <v>68033.240000000005</v>
      </c>
      <c r="C22" s="8">
        <v>24533.809999999998</v>
      </c>
      <c r="D22" s="8">
        <v>24533.809999999998</v>
      </c>
    </row>
    <row r="23" spans="1:4" ht="15.75" x14ac:dyDescent="0.25">
      <c r="A23" s="7" t="s">
        <v>256</v>
      </c>
      <c r="B23" s="8">
        <v>78547.73</v>
      </c>
      <c r="C23" s="8">
        <v>35048.300000000003</v>
      </c>
      <c r="D23" s="8">
        <v>35048.300000000003</v>
      </c>
    </row>
    <row r="24" spans="1:4" ht="15.75" x14ac:dyDescent="0.25">
      <c r="A24" s="7" t="s">
        <v>257</v>
      </c>
      <c r="B24" s="8">
        <v>78547.73</v>
      </c>
      <c r="C24" s="8">
        <v>35048.300000000003</v>
      </c>
      <c r="D24" s="8">
        <v>35048.300000000003</v>
      </c>
    </row>
    <row r="25" spans="1:4" ht="15.75" x14ac:dyDescent="0.25">
      <c r="A25" s="7" t="s">
        <v>258</v>
      </c>
      <c r="B25" s="8">
        <v>68033.240000000005</v>
      </c>
      <c r="C25" s="8">
        <v>24533.809999999998</v>
      </c>
      <c r="D25" s="8">
        <v>24533.809999999998</v>
      </c>
    </row>
    <row r="26" spans="1:4" ht="15.75" x14ac:dyDescent="0.25">
      <c r="A26" s="7" t="s">
        <v>234</v>
      </c>
      <c r="B26" s="8">
        <v>148644.32999999999</v>
      </c>
      <c r="C26" s="8">
        <v>105144.9</v>
      </c>
      <c r="D26" s="8">
        <v>105144.9</v>
      </c>
    </row>
    <row r="27" spans="1:4" ht="15.75" x14ac:dyDescent="0.25">
      <c r="A27" s="7" t="s">
        <v>259</v>
      </c>
      <c r="B27" s="8">
        <v>78547.73</v>
      </c>
      <c r="C27" s="8">
        <v>35048.300000000003</v>
      </c>
      <c r="D27" s="8">
        <v>35048.300000000003</v>
      </c>
    </row>
    <row r="28" spans="1:4" ht="15.75" x14ac:dyDescent="0.25">
      <c r="A28" s="7" t="s">
        <v>260</v>
      </c>
      <c r="B28" s="8">
        <v>54013.919999999998</v>
      </c>
      <c r="C28" s="8">
        <v>10514.49</v>
      </c>
      <c r="D28" s="8">
        <v>10514.49</v>
      </c>
    </row>
    <row r="29" spans="1:4" ht="15.75" x14ac:dyDescent="0.25">
      <c r="A29" s="7" t="s">
        <v>236</v>
      </c>
      <c r="B29" s="8">
        <v>131120.18</v>
      </c>
      <c r="C29" s="8">
        <v>70096.600000000006</v>
      </c>
      <c r="D29" s="8">
        <v>70096.600000000006</v>
      </c>
    </row>
    <row r="30" spans="1:4" ht="15.75" x14ac:dyDescent="0.25">
      <c r="A30" s="7" t="s">
        <v>261</v>
      </c>
      <c r="B30" s="8">
        <v>50509.09</v>
      </c>
      <c r="C30" s="8">
        <v>7009.66</v>
      </c>
      <c r="D30" s="8">
        <v>7009.66</v>
      </c>
    </row>
    <row r="31" spans="1:4" ht="15.75" x14ac:dyDescent="0.25">
      <c r="A31" s="7" t="s">
        <v>262</v>
      </c>
      <c r="B31" s="8">
        <v>172442.79</v>
      </c>
      <c r="C31" s="8">
        <v>121933.70000000001</v>
      </c>
      <c r="D31" s="8">
        <v>114924.04000000001</v>
      </c>
    </row>
    <row r="32" spans="1:4" ht="15.75" x14ac:dyDescent="0.25">
      <c r="A32" s="7" t="s">
        <v>105</v>
      </c>
      <c r="B32" s="8">
        <v>71538.070000000007</v>
      </c>
      <c r="C32" s="8">
        <v>28038.639999999999</v>
      </c>
      <c r="D32" s="8">
        <v>28038.639999999999</v>
      </c>
    </row>
    <row r="33" spans="1:4" ht="15.75" x14ac:dyDescent="0.25">
      <c r="A33" s="7" t="s">
        <v>240</v>
      </c>
      <c r="B33" s="8">
        <v>179452.45</v>
      </c>
      <c r="C33" s="8">
        <v>119164.22</v>
      </c>
      <c r="D33" s="8">
        <v>154212.51999999999</v>
      </c>
    </row>
    <row r="34" spans="1:4" ht="15.75" x14ac:dyDescent="0.25">
      <c r="A34" s="7" t="s">
        <v>263</v>
      </c>
      <c r="B34" s="8">
        <v>96071.88</v>
      </c>
      <c r="C34" s="8">
        <v>52572.45</v>
      </c>
      <c r="D34" s="8">
        <v>52572.45</v>
      </c>
    </row>
    <row r="35" spans="1:4" ht="15.75" x14ac:dyDescent="0.25">
      <c r="A35" s="7" t="s">
        <v>264</v>
      </c>
      <c r="B35" s="8">
        <v>148644.32999999999</v>
      </c>
      <c r="C35" s="8">
        <v>105144.9</v>
      </c>
      <c r="D35" s="8">
        <v>105144.9</v>
      </c>
    </row>
    <row r="36" spans="1:4" ht="15.75" x14ac:dyDescent="0.25">
      <c r="A36" s="7" t="s">
        <v>241</v>
      </c>
      <c r="B36" s="8">
        <v>148644.32999999999</v>
      </c>
      <c r="C36" s="8">
        <v>105144.9</v>
      </c>
      <c r="D36" s="8">
        <v>105144.9</v>
      </c>
    </row>
    <row r="37" spans="1:4" ht="15.75" x14ac:dyDescent="0.25">
      <c r="A37" s="10" t="s">
        <v>124</v>
      </c>
      <c r="B37" s="11">
        <f>SUM(B6:B36)</f>
        <v>10206710.940000001</v>
      </c>
      <c r="C37" s="11">
        <f>SUM(C6:C36)</f>
        <v>6216833.0699999994</v>
      </c>
      <c r="D37" s="11">
        <f>SUM(D6:D36)</f>
        <v>6223842.7299999995</v>
      </c>
    </row>
  </sheetData>
  <mergeCells count="2">
    <mergeCell ref="B1:D1"/>
    <mergeCell ref="A3:D3"/>
  </mergeCells>
  <pageMargins left="1.0236220472440944" right="0.23622047244094491" top="0.3" bottom="0.35433070866141736" header="0.31496062992125984" footer="0.31496062992125984"/>
  <pageSetup paperSize="9" scale="7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Normal="100" zoomScaleSheetLayoutView="100" workbookViewId="0">
      <selection activeCell="A35" sqref="A35:D35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5.28515625" style="2" customWidth="1"/>
    <col min="251" max="253" width="18.140625" style="2" customWidth="1"/>
    <col min="254" max="254" width="6.42578125" style="2" bestFit="1" customWidth="1"/>
    <col min="255" max="255" width="6.140625" style="2" bestFit="1" customWidth="1"/>
    <col min="256" max="256" width="12.28515625" style="2" bestFit="1" customWidth="1"/>
    <col min="257" max="257" width="4" style="2" bestFit="1" customWidth="1"/>
    <col min="258" max="260" width="11.28515625" style="2" bestFit="1" customWidth="1"/>
    <col min="261" max="505" width="9.140625" style="2"/>
    <col min="506" max="506" width="35.28515625" style="2" customWidth="1"/>
    <col min="507" max="509" width="18.140625" style="2" customWidth="1"/>
    <col min="510" max="510" width="6.42578125" style="2" bestFit="1" customWidth="1"/>
    <col min="511" max="511" width="6.140625" style="2" bestFit="1" customWidth="1"/>
    <col min="512" max="512" width="12.28515625" style="2" bestFit="1" customWidth="1"/>
    <col min="513" max="513" width="4" style="2" bestFit="1" customWidth="1"/>
    <col min="514" max="516" width="11.28515625" style="2" bestFit="1" customWidth="1"/>
    <col min="517" max="761" width="9.140625" style="2"/>
    <col min="762" max="762" width="35.28515625" style="2" customWidth="1"/>
    <col min="763" max="765" width="18.140625" style="2" customWidth="1"/>
    <col min="766" max="766" width="6.42578125" style="2" bestFit="1" customWidth="1"/>
    <col min="767" max="767" width="6.140625" style="2" bestFit="1" customWidth="1"/>
    <col min="768" max="768" width="12.28515625" style="2" bestFit="1" customWidth="1"/>
    <col min="769" max="769" width="4" style="2" bestFit="1" customWidth="1"/>
    <col min="770" max="772" width="11.28515625" style="2" bestFit="1" customWidth="1"/>
    <col min="773" max="1017" width="9.140625" style="2"/>
    <col min="1018" max="1018" width="35.28515625" style="2" customWidth="1"/>
    <col min="1019" max="1021" width="18.140625" style="2" customWidth="1"/>
    <col min="1022" max="1022" width="6.42578125" style="2" bestFit="1" customWidth="1"/>
    <col min="1023" max="1023" width="6.140625" style="2" bestFit="1" customWidth="1"/>
    <col min="1024" max="1024" width="12.28515625" style="2" bestFit="1" customWidth="1"/>
    <col min="1025" max="1025" width="4" style="2" bestFit="1" customWidth="1"/>
    <col min="1026" max="1028" width="11.28515625" style="2" bestFit="1" customWidth="1"/>
    <col min="1029" max="1273" width="9.140625" style="2"/>
    <col min="1274" max="1274" width="35.28515625" style="2" customWidth="1"/>
    <col min="1275" max="1277" width="18.140625" style="2" customWidth="1"/>
    <col min="1278" max="1278" width="6.42578125" style="2" bestFit="1" customWidth="1"/>
    <col min="1279" max="1279" width="6.140625" style="2" bestFit="1" customWidth="1"/>
    <col min="1280" max="1280" width="12.28515625" style="2" bestFit="1" customWidth="1"/>
    <col min="1281" max="1281" width="4" style="2" bestFit="1" customWidth="1"/>
    <col min="1282" max="1284" width="11.28515625" style="2" bestFit="1" customWidth="1"/>
    <col min="1285" max="1529" width="9.140625" style="2"/>
    <col min="1530" max="1530" width="35.28515625" style="2" customWidth="1"/>
    <col min="1531" max="1533" width="18.140625" style="2" customWidth="1"/>
    <col min="1534" max="1534" width="6.42578125" style="2" bestFit="1" customWidth="1"/>
    <col min="1535" max="1535" width="6.140625" style="2" bestFit="1" customWidth="1"/>
    <col min="1536" max="1536" width="12.28515625" style="2" bestFit="1" customWidth="1"/>
    <col min="1537" max="1537" width="4" style="2" bestFit="1" customWidth="1"/>
    <col min="1538" max="1540" width="11.28515625" style="2" bestFit="1" customWidth="1"/>
    <col min="1541" max="1785" width="9.140625" style="2"/>
    <col min="1786" max="1786" width="35.28515625" style="2" customWidth="1"/>
    <col min="1787" max="1789" width="18.140625" style="2" customWidth="1"/>
    <col min="1790" max="1790" width="6.42578125" style="2" bestFit="1" customWidth="1"/>
    <col min="1791" max="1791" width="6.140625" style="2" bestFit="1" customWidth="1"/>
    <col min="1792" max="1792" width="12.28515625" style="2" bestFit="1" customWidth="1"/>
    <col min="1793" max="1793" width="4" style="2" bestFit="1" customWidth="1"/>
    <col min="1794" max="1796" width="11.28515625" style="2" bestFit="1" customWidth="1"/>
    <col min="1797" max="2041" width="9.140625" style="2"/>
    <col min="2042" max="2042" width="35.28515625" style="2" customWidth="1"/>
    <col min="2043" max="2045" width="18.140625" style="2" customWidth="1"/>
    <col min="2046" max="2046" width="6.42578125" style="2" bestFit="1" customWidth="1"/>
    <col min="2047" max="2047" width="6.140625" style="2" bestFit="1" customWidth="1"/>
    <col min="2048" max="2048" width="12.28515625" style="2" bestFit="1" customWidth="1"/>
    <col min="2049" max="2049" width="4" style="2" bestFit="1" customWidth="1"/>
    <col min="2050" max="2052" width="11.28515625" style="2" bestFit="1" customWidth="1"/>
    <col min="2053" max="2297" width="9.140625" style="2"/>
    <col min="2298" max="2298" width="35.28515625" style="2" customWidth="1"/>
    <col min="2299" max="2301" width="18.140625" style="2" customWidth="1"/>
    <col min="2302" max="2302" width="6.42578125" style="2" bestFit="1" customWidth="1"/>
    <col min="2303" max="2303" width="6.140625" style="2" bestFit="1" customWidth="1"/>
    <col min="2304" max="2304" width="12.28515625" style="2" bestFit="1" customWidth="1"/>
    <col min="2305" max="2305" width="4" style="2" bestFit="1" customWidth="1"/>
    <col min="2306" max="2308" width="11.28515625" style="2" bestFit="1" customWidth="1"/>
    <col min="2309" max="2553" width="9.140625" style="2"/>
    <col min="2554" max="2554" width="35.28515625" style="2" customWidth="1"/>
    <col min="2555" max="2557" width="18.140625" style="2" customWidth="1"/>
    <col min="2558" max="2558" width="6.42578125" style="2" bestFit="1" customWidth="1"/>
    <col min="2559" max="2559" width="6.140625" style="2" bestFit="1" customWidth="1"/>
    <col min="2560" max="2560" width="12.28515625" style="2" bestFit="1" customWidth="1"/>
    <col min="2561" max="2561" width="4" style="2" bestFit="1" customWidth="1"/>
    <col min="2562" max="2564" width="11.28515625" style="2" bestFit="1" customWidth="1"/>
    <col min="2565" max="2809" width="9.140625" style="2"/>
    <col min="2810" max="2810" width="35.28515625" style="2" customWidth="1"/>
    <col min="2811" max="2813" width="18.140625" style="2" customWidth="1"/>
    <col min="2814" max="2814" width="6.42578125" style="2" bestFit="1" customWidth="1"/>
    <col min="2815" max="2815" width="6.140625" style="2" bestFit="1" customWidth="1"/>
    <col min="2816" max="2816" width="12.28515625" style="2" bestFit="1" customWidth="1"/>
    <col min="2817" max="2817" width="4" style="2" bestFit="1" customWidth="1"/>
    <col min="2818" max="2820" width="11.28515625" style="2" bestFit="1" customWidth="1"/>
    <col min="2821" max="3065" width="9.140625" style="2"/>
    <col min="3066" max="3066" width="35.28515625" style="2" customWidth="1"/>
    <col min="3067" max="3069" width="18.140625" style="2" customWidth="1"/>
    <col min="3070" max="3070" width="6.42578125" style="2" bestFit="1" customWidth="1"/>
    <col min="3071" max="3071" width="6.140625" style="2" bestFit="1" customWidth="1"/>
    <col min="3072" max="3072" width="12.28515625" style="2" bestFit="1" customWidth="1"/>
    <col min="3073" max="3073" width="4" style="2" bestFit="1" customWidth="1"/>
    <col min="3074" max="3076" width="11.28515625" style="2" bestFit="1" customWidth="1"/>
    <col min="3077" max="3321" width="9.140625" style="2"/>
    <col min="3322" max="3322" width="35.28515625" style="2" customWidth="1"/>
    <col min="3323" max="3325" width="18.140625" style="2" customWidth="1"/>
    <col min="3326" max="3326" width="6.42578125" style="2" bestFit="1" customWidth="1"/>
    <col min="3327" max="3327" width="6.140625" style="2" bestFit="1" customWidth="1"/>
    <col min="3328" max="3328" width="12.28515625" style="2" bestFit="1" customWidth="1"/>
    <col min="3329" max="3329" width="4" style="2" bestFit="1" customWidth="1"/>
    <col min="3330" max="3332" width="11.28515625" style="2" bestFit="1" customWidth="1"/>
    <col min="3333" max="3577" width="9.140625" style="2"/>
    <col min="3578" max="3578" width="35.28515625" style="2" customWidth="1"/>
    <col min="3579" max="3581" width="18.140625" style="2" customWidth="1"/>
    <col min="3582" max="3582" width="6.42578125" style="2" bestFit="1" customWidth="1"/>
    <col min="3583" max="3583" width="6.140625" style="2" bestFit="1" customWidth="1"/>
    <col min="3584" max="3584" width="12.28515625" style="2" bestFit="1" customWidth="1"/>
    <col min="3585" max="3585" width="4" style="2" bestFit="1" customWidth="1"/>
    <col min="3586" max="3588" width="11.28515625" style="2" bestFit="1" customWidth="1"/>
    <col min="3589" max="3833" width="9.140625" style="2"/>
    <col min="3834" max="3834" width="35.28515625" style="2" customWidth="1"/>
    <col min="3835" max="3837" width="18.140625" style="2" customWidth="1"/>
    <col min="3838" max="3838" width="6.42578125" style="2" bestFit="1" customWidth="1"/>
    <col min="3839" max="3839" width="6.140625" style="2" bestFit="1" customWidth="1"/>
    <col min="3840" max="3840" width="12.28515625" style="2" bestFit="1" customWidth="1"/>
    <col min="3841" max="3841" width="4" style="2" bestFit="1" customWidth="1"/>
    <col min="3842" max="3844" width="11.28515625" style="2" bestFit="1" customWidth="1"/>
    <col min="3845" max="4089" width="9.140625" style="2"/>
    <col min="4090" max="4090" width="35.28515625" style="2" customWidth="1"/>
    <col min="4091" max="4093" width="18.140625" style="2" customWidth="1"/>
    <col min="4094" max="4094" width="6.42578125" style="2" bestFit="1" customWidth="1"/>
    <col min="4095" max="4095" width="6.140625" style="2" bestFit="1" customWidth="1"/>
    <col min="4096" max="4096" width="12.28515625" style="2" bestFit="1" customWidth="1"/>
    <col min="4097" max="4097" width="4" style="2" bestFit="1" customWidth="1"/>
    <col min="4098" max="4100" width="11.28515625" style="2" bestFit="1" customWidth="1"/>
    <col min="4101" max="4345" width="9.140625" style="2"/>
    <col min="4346" max="4346" width="35.28515625" style="2" customWidth="1"/>
    <col min="4347" max="4349" width="18.140625" style="2" customWidth="1"/>
    <col min="4350" max="4350" width="6.42578125" style="2" bestFit="1" customWidth="1"/>
    <col min="4351" max="4351" width="6.140625" style="2" bestFit="1" customWidth="1"/>
    <col min="4352" max="4352" width="12.28515625" style="2" bestFit="1" customWidth="1"/>
    <col min="4353" max="4353" width="4" style="2" bestFit="1" customWidth="1"/>
    <col min="4354" max="4356" width="11.28515625" style="2" bestFit="1" customWidth="1"/>
    <col min="4357" max="4601" width="9.140625" style="2"/>
    <col min="4602" max="4602" width="35.28515625" style="2" customWidth="1"/>
    <col min="4603" max="4605" width="18.140625" style="2" customWidth="1"/>
    <col min="4606" max="4606" width="6.42578125" style="2" bestFit="1" customWidth="1"/>
    <col min="4607" max="4607" width="6.140625" style="2" bestFit="1" customWidth="1"/>
    <col min="4608" max="4608" width="12.28515625" style="2" bestFit="1" customWidth="1"/>
    <col min="4609" max="4609" width="4" style="2" bestFit="1" customWidth="1"/>
    <col min="4610" max="4612" width="11.28515625" style="2" bestFit="1" customWidth="1"/>
    <col min="4613" max="4857" width="9.140625" style="2"/>
    <col min="4858" max="4858" width="35.28515625" style="2" customWidth="1"/>
    <col min="4859" max="4861" width="18.140625" style="2" customWidth="1"/>
    <col min="4862" max="4862" width="6.42578125" style="2" bestFit="1" customWidth="1"/>
    <col min="4863" max="4863" width="6.140625" style="2" bestFit="1" customWidth="1"/>
    <col min="4864" max="4864" width="12.28515625" style="2" bestFit="1" customWidth="1"/>
    <col min="4865" max="4865" width="4" style="2" bestFit="1" customWidth="1"/>
    <col min="4866" max="4868" width="11.28515625" style="2" bestFit="1" customWidth="1"/>
    <col min="4869" max="5113" width="9.140625" style="2"/>
    <col min="5114" max="5114" width="35.28515625" style="2" customWidth="1"/>
    <col min="5115" max="5117" width="18.140625" style="2" customWidth="1"/>
    <col min="5118" max="5118" width="6.42578125" style="2" bestFit="1" customWidth="1"/>
    <col min="5119" max="5119" width="6.140625" style="2" bestFit="1" customWidth="1"/>
    <col min="5120" max="5120" width="12.28515625" style="2" bestFit="1" customWidth="1"/>
    <col min="5121" max="5121" width="4" style="2" bestFit="1" customWidth="1"/>
    <col min="5122" max="5124" width="11.28515625" style="2" bestFit="1" customWidth="1"/>
    <col min="5125" max="5369" width="9.140625" style="2"/>
    <col min="5370" max="5370" width="35.28515625" style="2" customWidth="1"/>
    <col min="5371" max="5373" width="18.140625" style="2" customWidth="1"/>
    <col min="5374" max="5374" width="6.42578125" style="2" bestFit="1" customWidth="1"/>
    <col min="5375" max="5375" width="6.140625" style="2" bestFit="1" customWidth="1"/>
    <col min="5376" max="5376" width="12.28515625" style="2" bestFit="1" customWidth="1"/>
    <col min="5377" max="5377" width="4" style="2" bestFit="1" customWidth="1"/>
    <col min="5378" max="5380" width="11.28515625" style="2" bestFit="1" customWidth="1"/>
    <col min="5381" max="5625" width="9.140625" style="2"/>
    <col min="5626" max="5626" width="35.28515625" style="2" customWidth="1"/>
    <col min="5627" max="5629" width="18.140625" style="2" customWidth="1"/>
    <col min="5630" max="5630" width="6.42578125" style="2" bestFit="1" customWidth="1"/>
    <col min="5631" max="5631" width="6.140625" style="2" bestFit="1" customWidth="1"/>
    <col min="5632" max="5632" width="12.28515625" style="2" bestFit="1" customWidth="1"/>
    <col min="5633" max="5633" width="4" style="2" bestFit="1" customWidth="1"/>
    <col min="5634" max="5636" width="11.28515625" style="2" bestFit="1" customWidth="1"/>
    <col min="5637" max="5881" width="9.140625" style="2"/>
    <col min="5882" max="5882" width="35.28515625" style="2" customWidth="1"/>
    <col min="5883" max="5885" width="18.140625" style="2" customWidth="1"/>
    <col min="5886" max="5886" width="6.42578125" style="2" bestFit="1" customWidth="1"/>
    <col min="5887" max="5887" width="6.140625" style="2" bestFit="1" customWidth="1"/>
    <col min="5888" max="5888" width="12.28515625" style="2" bestFit="1" customWidth="1"/>
    <col min="5889" max="5889" width="4" style="2" bestFit="1" customWidth="1"/>
    <col min="5890" max="5892" width="11.28515625" style="2" bestFit="1" customWidth="1"/>
    <col min="5893" max="6137" width="9.140625" style="2"/>
    <col min="6138" max="6138" width="35.28515625" style="2" customWidth="1"/>
    <col min="6139" max="6141" width="18.140625" style="2" customWidth="1"/>
    <col min="6142" max="6142" width="6.42578125" style="2" bestFit="1" customWidth="1"/>
    <col min="6143" max="6143" width="6.140625" style="2" bestFit="1" customWidth="1"/>
    <col min="6144" max="6144" width="12.28515625" style="2" bestFit="1" customWidth="1"/>
    <col min="6145" max="6145" width="4" style="2" bestFit="1" customWidth="1"/>
    <col min="6146" max="6148" width="11.28515625" style="2" bestFit="1" customWidth="1"/>
    <col min="6149" max="6393" width="9.140625" style="2"/>
    <col min="6394" max="6394" width="35.28515625" style="2" customWidth="1"/>
    <col min="6395" max="6397" width="18.140625" style="2" customWidth="1"/>
    <col min="6398" max="6398" width="6.42578125" style="2" bestFit="1" customWidth="1"/>
    <col min="6399" max="6399" width="6.140625" style="2" bestFit="1" customWidth="1"/>
    <col min="6400" max="6400" width="12.28515625" style="2" bestFit="1" customWidth="1"/>
    <col min="6401" max="6401" width="4" style="2" bestFit="1" customWidth="1"/>
    <col min="6402" max="6404" width="11.28515625" style="2" bestFit="1" customWidth="1"/>
    <col min="6405" max="6649" width="9.140625" style="2"/>
    <col min="6650" max="6650" width="35.28515625" style="2" customWidth="1"/>
    <col min="6651" max="6653" width="18.140625" style="2" customWidth="1"/>
    <col min="6654" max="6654" width="6.42578125" style="2" bestFit="1" customWidth="1"/>
    <col min="6655" max="6655" width="6.140625" style="2" bestFit="1" customWidth="1"/>
    <col min="6656" max="6656" width="12.28515625" style="2" bestFit="1" customWidth="1"/>
    <col min="6657" max="6657" width="4" style="2" bestFit="1" customWidth="1"/>
    <col min="6658" max="6660" width="11.28515625" style="2" bestFit="1" customWidth="1"/>
    <col min="6661" max="6905" width="9.140625" style="2"/>
    <col min="6906" max="6906" width="35.28515625" style="2" customWidth="1"/>
    <col min="6907" max="6909" width="18.140625" style="2" customWidth="1"/>
    <col min="6910" max="6910" width="6.42578125" style="2" bestFit="1" customWidth="1"/>
    <col min="6911" max="6911" width="6.140625" style="2" bestFit="1" customWidth="1"/>
    <col min="6912" max="6912" width="12.28515625" style="2" bestFit="1" customWidth="1"/>
    <col min="6913" max="6913" width="4" style="2" bestFit="1" customWidth="1"/>
    <col min="6914" max="6916" width="11.28515625" style="2" bestFit="1" customWidth="1"/>
    <col min="6917" max="7161" width="9.140625" style="2"/>
    <col min="7162" max="7162" width="35.28515625" style="2" customWidth="1"/>
    <col min="7163" max="7165" width="18.140625" style="2" customWidth="1"/>
    <col min="7166" max="7166" width="6.42578125" style="2" bestFit="1" customWidth="1"/>
    <col min="7167" max="7167" width="6.140625" style="2" bestFit="1" customWidth="1"/>
    <col min="7168" max="7168" width="12.28515625" style="2" bestFit="1" customWidth="1"/>
    <col min="7169" max="7169" width="4" style="2" bestFit="1" customWidth="1"/>
    <col min="7170" max="7172" width="11.28515625" style="2" bestFit="1" customWidth="1"/>
    <col min="7173" max="7417" width="9.140625" style="2"/>
    <col min="7418" max="7418" width="35.28515625" style="2" customWidth="1"/>
    <col min="7419" max="7421" width="18.140625" style="2" customWidth="1"/>
    <col min="7422" max="7422" width="6.42578125" style="2" bestFit="1" customWidth="1"/>
    <col min="7423" max="7423" width="6.140625" style="2" bestFit="1" customWidth="1"/>
    <col min="7424" max="7424" width="12.28515625" style="2" bestFit="1" customWidth="1"/>
    <col min="7425" max="7425" width="4" style="2" bestFit="1" customWidth="1"/>
    <col min="7426" max="7428" width="11.28515625" style="2" bestFit="1" customWidth="1"/>
    <col min="7429" max="7673" width="9.140625" style="2"/>
    <col min="7674" max="7674" width="35.28515625" style="2" customWidth="1"/>
    <col min="7675" max="7677" width="18.140625" style="2" customWidth="1"/>
    <col min="7678" max="7678" width="6.42578125" style="2" bestFit="1" customWidth="1"/>
    <col min="7679" max="7679" width="6.140625" style="2" bestFit="1" customWidth="1"/>
    <col min="7680" max="7680" width="12.28515625" style="2" bestFit="1" customWidth="1"/>
    <col min="7681" max="7681" width="4" style="2" bestFit="1" customWidth="1"/>
    <col min="7682" max="7684" width="11.28515625" style="2" bestFit="1" customWidth="1"/>
    <col min="7685" max="7929" width="9.140625" style="2"/>
    <col min="7930" max="7930" width="35.28515625" style="2" customWidth="1"/>
    <col min="7931" max="7933" width="18.140625" style="2" customWidth="1"/>
    <col min="7934" max="7934" width="6.42578125" style="2" bestFit="1" customWidth="1"/>
    <col min="7935" max="7935" width="6.140625" style="2" bestFit="1" customWidth="1"/>
    <col min="7936" max="7936" width="12.28515625" style="2" bestFit="1" customWidth="1"/>
    <col min="7937" max="7937" width="4" style="2" bestFit="1" customWidth="1"/>
    <col min="7938" max="7940" width="11.28515625" style="2" bestFit="1" customWidth="1"/>
    <col min="7941" max="8185" width="9.140625" style="2"/>
    <col min="8186" max="8186" width="35.28515625" style="2" customWidth="1"/>
    <col min="8187" max="8189" width="18.140625" style="2" customWidth="1"/>
    <col min="8190" max="8190" width="6.42578125" style="2" bestFit="1" customWidth="1"/>
    <col min="8191" max="8191" width="6.140625" style="2" bestFit="1" customWidth="1"/>
    <col min="8192" max="8192" width="12.28515625" style="2" bestFit="1" customWidth="1"/>
    <col min="8193" max="8193" width="4" style="2" bestFit="1" customWidth="1"/>
    <col min="8194" max="8196" width="11.28515625" style="2" bestFit="1" customWidth="1"/>
    <col min="8197" max="8441" width="9.140625" style="2"/>
    <col min="8442" max="8442" width="35.28515625" style="2" customWidth="1"/>
    <col min="8443" max="8445" width="18.140625" style="2" customWidth="1"/>
    <col min="8446" max="8446" width="6.42578125" style="2" bestFit="1" customWidth="1"/>
    <col min="8447" max="8447" width="6.140625" style="2" bestFit="1" customWidth="1"/>
    <col min="8448" max="8448" width="12.28515625" style="2" bestFit="1" customWidth="1"/>
    <col min="8449" max="8449" width="4" style="2" bestFit="1" customWidth="1"/>
    <col min="8450" max="8452" width="11.28515625" style="2" bestFit="1" customWidth="1"/>
    <col min="8453" max="8697" width="9.140625" style="2"/>
    <col min="8698" max="8698" width="35.28515625" style="2" customWidth="1"/>
    <col min="8699" max="8701" width="18.140625" style="2" customWidth="1"/>
    <col min="8702" max="8702" width="6.42578125" style="2" bestFit="1" customWidth="1"/>
    <col min="8703" max="8703" width="6.140625" style="2" bestFit="1" customWidth="1"/>
    <col min="8704" max="8704" width="12.28515625" style="2" bestFit="1" customWidth="1"/>
    <col min="8705" max="8705" width="4" style="2" bestFit="1" customWidth="1"/>
    <col min="8706" max="8708" width="11.28515625" style="2" bestFit="1" customWidth="1"/>
    <col min="8709" max="8953" width="9.140625" style="2"/>
    <col min="8954" max="8954" width="35.28515625" style="2" customWidth="1"/>
    <col min="8955" max="8957" width="18.140625" style="2" customWidth="1"/>
    <col min="8958" max="8958" width="6.42578125" style="2" bestFit="1" customWidth="1"/>
    <col min="8959" max="8959" width="6.140625" style="2" bestFit="1" customWidth="1"/>
    <col min="8960" max="8960" width="12.28515625" style="2" bestFit="1" customWidth="1"/>
    <col min="8961" max="8961" width="4" style="2" bestFit="1" customWidth="1"/>
    <col min="8962" max="8964" width="11.28515625" style="2" bestFit="1" customWidth="1"/>
    <col min="8965" max="9209" width="9.140625" style="2"/>
    <col min="9210" max="9210" width="35.28515625" style="2" customWidth="1"/>
    <col min="9211" max="9213" width="18.140625" style="2" customWidth="1"/>
    <col min="9214" max="9214" width="6.42578125" style="2" bestFit="1" customWidth="1"/>
    <col min="9215" max="9215" width="6.140625" style="2" bestFit="1" customWidth="1"/>
    <col min="9216" max="9216" width="12.28515625" style="2" bestFit="1" customWidth="1"/>
    <col min="9217" max="9217" width="4" style="2" bestFit="1" customWidth="1"/>
    <col min="9218" max="9220" width="11.28515625" style="2" bestFit="1" customWidth="1"/>
    <col min="9221" max="9465" width="9.140625" style="2"/>
    <col min="9466" max="9466" width="35.28515625" style="2" customWidth="1"/>
    <col min="9467" max="9469" width="18.140625" style="2" customWidth="1"/>
    <col min="9470" max="9470" width="6.42578125" style="2" bestFit="1" customWidth="1"/>
    <col min="9471" max="9471" width="6.140625" style="2" bestFit="1" customWidth="1"/>
    <col min="9472" max="9472" width="12.28515625" style="2" bestFit="1" customWidth="1"/>
    <col min="9473" max="9473" width="4" style="2" bestFit="1" customWidth="1"/>
    <col min="9474" max="9476" width="11.28515625" style="2" bestFit="1" customWidth="1"/>
    <col min="9477" max="9721" width="9.140625" style="2"/>
    <col min="9722" max="9722" width="35.28515625" style="2" customWidth="1"/>
    <col min="9723" max="9725" width="18.140625" style="2" customWidth="1"/>
    <col min="9726" max="9726" width="6.42578125" style="2" bestFit="1" customWidth="1"/>
    <col min="9727" max="9727" width="6.140625" style="2" bestFit="1" customWidth="1"/>
    <col min="9728" max="9728" width="12.28515625" style="2" bestFit="1" customWidth="1"/>
    <col min="9729" max="9729" width="4" style="2" bestFit="1" customWidth="1"/>
    <col min="9730" max="9732" width="11.28515625" style="2" bestFit="1" customWidth="1"/>
    <col min="9733" max="9977" width="9.140625" style="2"/>
    <col min="9978" max="9978" width="35.28515625" style="2" customWidth="1"/>
    <col min="9979" max="9981" width="18.140625" style="2" customWidth="1"/>
    <col min="9982" max="9982" width="6.42578125" style="2" bestFit="1" customWidth="1"/>
    <col min="9983" max="9983" width="6.140625" style="2" bestFit="1" customWidth="1"/>
    <col min="9984" max="9984" width="12.28515625" style="2" bestFit="1" customWidth="1"/>
    <col min="9985" max="9985" width="4" style="2" bestFit="1" customWidth="1"/>
    <col min="9986" max="9988" width="11.28515625" style="2" bestFit="1" customWidth="1"/>
    <col min="9989" max="10233" width="9.140625" style="2"/>
    <col min="10234" max="10234" width="35.28515625" style="2" customWidth="1"/>
    <col min="10235" max="10237" width="18.140625" style="2" customWidth="1"/>
    <col min="10238" max="10238" width="6.42578125" style="2" bestFit="1" customWidth="1"/>
    <col min="10239" max="10239" width="6.140625" style="2" bestFit="1" customWidth="1"/>
    <col min="10240" max="10240" width="12.28515625" style="2" bestFit="1" customWidth="1"/>
    <col min="10241" max="10241" width="4" style="2" bestFit="1" customWidth="1"/>
    <col min="10242" max="10244" width="11.28515625" style="2" bestFit="1" customWidth="1"/>
    <col min="10245" max="10489" width="9.140625" style="2"/>
    <col min="10490" max="10490" width="35.28515625" style="2" customWidth="1"/>
    <col min="10491" max="10493" width="18.140625" style="2" customWidth="1"/>
    <col min="10494" max="10494" width="6.42578125" style="2" bestFit="1" customWidth="1"/>
    <col min="10495" max="10495" width="6.140625" style="2" bestFit="1" customWidth="1"/>
    <col min="10496" max="10496" width="12.28515625" style="2" bestFit="1" customWidth="1"/>
    <col min="10497" max="10497" width="4" style="2" bestFit="1" customWidth="1"/>
    <col min="10498" max="10500" width="11.28515625" style="2" bestFit="1" customWidth="1"/>
    <col min="10501" max="10745" width="9.140625" style="2"/>
    <col min="10746" max="10746" width="35.28515625" style="2" customWidth="1"/>
    <col min="10747" max="10749" width="18.140625" style="2" customWidth="1"/>
    <col min="10750" max="10750" width="6.42578125" style="2" bestFit="1" customWidth="1"/>
    <col min="10751" max="10751" width="6.140625" style="2" bestFit="1" customWidth="1"/>
    <col min="10752" max="10752" width="12.28515625" style="2" bestFit="1" customWidth="1"/>
    <col min="10753" max="10753" width="4" style="2" bestFit="1" customWidth="1"/>
    <col min="10754" max="10756" width="11.28515625" style="2" bestFit="1" customWidth="1"/>
    <col min="10757" max="11001" width="9.140625" style="2"/>
    <col min="11002" max="11002" width="35.28515625" style="2" customWidth="1"/>
    <col min="11003" max="11005" width="18.140625" style="2" customWidth="1"/>
    <col min="11006" max="11006" width="6.42578125" style="2" bestFit="1" customWidth="1"/>
    <col min="11007" max="11007" width="6.140625" style="2" bestFit="1" customWidth="1"/>
    <col min="11008" max="11008" width="12.28515625" style="2" bestFit="1" customWidth="1"/>
    <col min="11009" max="11009" width="4" style="2" bestFit="1" customWidth="1"/>
    <col min="11010" max="11012" width="11.28515625" style="2" bestFit="1" customWidth="1"/>
    <col min="11013" max="11257" width="9.140625" style="2"/>
    <col min="11258" max="11258" width="35.28515625" style="2" customWidth="1"/>
    <col min="11259" max="11261" width="18.140625" style="2" customWidth="1"/>
    <col min="11262" max="11262" width="6.42578125" style="2" bestFit="1" customWidth="1"/>
    <col min="11263" max="11263" width="6.140625" style="2" bestFit="1" customWidth="1"/>
    <col min="11264" max="11264" width="12.28515625" style="2" bestFit="1" customWidth="1"/>
    <col min="11265" max="11265" width="4" style="2" bestFit="1" customWidth="1"/>
    <col min="11266" max="11268" width="11.28515625" style="2" bestFit="1" customWidth="1"/>
    <col min="11269" max="11513" width="9.140625" style="2"/>
    <col min="11514" max="11514" width="35.28515625" style="2" customWidth="1"/>
    <col min="11515" max="11517" width="18.140625" style="2" customWidth="1"/>
    <col min="11518" max="11518" width="6.42578125" style="2" bestFit="1" customWidth="1"/>
    <col min="11519" max="11519" width="6.140625" style="2" bestFit="1" customWidth="1"/>
    <col min="11520" max="11520" width="12.28515625" style="2" bestFit="1" customWidth="1"/>
    <col min="11521" max="11521" width="4" style="2" bestFit="1" customWidth="1"/>
    <col min="11522" max="11524" width="11.28515625" style="2" bestFit="1" customWidth="1"/>
    <col min="11525" max="11769" width="9.140625" style="2"/>
    <col min="11770" max="11770" width="35.28515625" style="2" customWidth="1"/>
    <col min="11771" max="11773" width="18.140625" style="2" customWidth="1"/>
    <col min="11774" max="11774" width="6.42578125" style="2" bestFit="1" customWidth="1"/>
    <col min="11775" max="11775" width="6.140625" style="2" bestFit="1" customWidth="1"/>
    <col min="11776" max="11776" width="12.28515625" style="2" bestFit="1" customWidth="1"/>
    <col min="11777" max="11777" width="4" style="2" bestFit="1" customWidth="1"/>
    <col min="11778" max="11780" width="11.28515625" style="2" bestFit="1" customWidth="1"/>
    <col min="11781" max="12025" width="9.140625" style="2"/>
    <col min="12026" max="12026" width="35.28515625" style="2" customWidth="1"/>
    <col min="12027" max="12029" width="18.140625" style="2" customWidth="1"/>
    <col min="12030" max="12030" width="6.42578125" style="2" bestFit="1" customWidth="1"/>
    <col min="12031" max="12031" width="6.140625" style="2" bestFit="1" customWidth="1"/>
    <col min="12032" max="12032" width="12.28515625" style="2" bestFit="1" customWidth="1"/>
    <col min="12033" max="12033" width="4" style="2" bestFit="1" customWidth="1"/>
    <col min="12034" max="12036" width="11.28515625" style="2" bestFit="1" customWidth="1"/>
    <col min="12037" max="12281" width="9.140625" style="2"/>
    <col min="12282" max="12282" width="35.28515625" style="2" customWidth="1"/>
    <col min="12283" max="12285" width="18.140625" style="2" customWidth="1"/>
    <col min="12286" max="12286" width="6.42578125" style="2" bestFit="1" customWidth="1"/>
    <col min="12287" max="12287" width="6.140625" style="2" bestFit="1" customWidth="1"/>
    <col min="12288" max="12288" width="12.28515625" style="2" bestFit="1" customWidth="1"/>
    <col min="12289" max="12289" width="4" style="2" bestFit="1" customWidth="1"/>
    <col min="12290" max="12292" width="11.28515625" style="2" bestFit="1" customWidth="1"/>
    <col min="12293" max="12537" width="9.140625" style="2"/>
    <col min="12538" max="12538" width="35.28515625" style="2" customWidth="1"/>
    <col min="12539" max="12541" width="18.140625" style="2" customWidth="1"/>
    <col min="12542" max="12542" width="6.42578125" style="2" bestFit="1" customWidth="1"/>
    <col min="12543" max="12543" width="6.140625" style="2" bestFit="1" customWidth="1"/>
    <col min="12544" max="12544" width="12.28515625" style="2" bestFit="1" customWidth="1"/>
    <col min="12545" max="12545" width="4" style="2" bestFit="1" customWidth="1"/>
    <col min="12546" max="12548" width="11.28515625" style="2" bestFit="1" customWidth="1"/>
    <col min="12549" max="12793" width="9.140625" style="2"/>
    <col min="12794" max="12794" width="35.28515625" style="2" customWidth="1"/>
    <col min="12795" max="12797" width="18.140625" style="2" customWidth="1"/>
    <col min="12798" max="12798" width="6.42578125" style="2" bestFit="1" customWidth="1"/>
    <col min="12799" max="12799" width="6.140625" style="2" bestFit="1" customWidth="1"/>
    <col min="12800" max="12800" width="12.28515625" style="2" bestFit="1" customWidth="1"/>
    <col min="12801" max="12801" width="4" style="2" bestFit="1" customWidth="1"/>
    <col min="12802" max="12804" width="11.28515625" style="2" bestFit="1" customWidth="1"/>
    <col min="12805" max="13049" width="9.140625" style="2"/>
    <col min="13050" max="13050" width="35.28515625" style="2" customWidth="1"/>
    <col min="13051" max="13053" width="18.140625" style="2" customWidth="1"/>
    <col min="13054" max="13054" width="6.42578125" style="2" bestFit="1" customWidth="1"/>
    <col min="13055" max="13055" width="6.140625" style="2" bestFit="1" customWidth="1"/>
    <col min="13056" max="13056" width="12.28515625" style="2" bestFit="1" customWidth="1"/>
    <col min="13057" max="13057" width="4" style="2" bestFit="1" customWidth="1"/>
    <col min="13058" max="13060" width="11.28515625" style="2" bestFit="1" customWidth="1"/>
    <col min="13061" max="13305" width="9.140625" style="2"/>
    <col min="13306" max="13306" width="35.28515625" style="2" customWidth="1"/>
    <col min="13307" max="13309" width="18.140625" style="2" customWidth="1"/>
    <col min="13310" max="13310" width="6.42578125" style="2" bestFit="1" customWidth="1"/>
    <col min="13311" max="13311" width="6.140625" style="2" bestFit="1" customWidth="1"/>
    <col min="13312" max="13312" width="12.28515625" style="2" bestFit="1" customWidth="1"/>
    <col min="13313" max="13313" width="4" style="2" bestFit="1" customWidth="1"/>
    <col min="13314" max="13316" width="11.28515625" style="2" bestFit="1" customWidth="1"/>
    <col min="13317" max="13561" width="9.140625" style="2"/>
    <col min="13562" max="13562" width="35.28515625" style="2" customWidth="1"/>
    <col min="13563" max="13565" width="18.140625" style="2" customWidth="1"/>
    <col min="13566" max="13566" width="6.42578125" style="2" bestFit="1" customWidth="1"/>
    <col min="13567" max="13567" width="6.140625" style="2" bestFit="1" customWidth="1"/>
    <col min="13568" max="13568" width="12.28515625" style="2" bestFit="1" customWidth="1"/>
    <col min="13569" max="13569" width="4" style="2" bestFit="1" customWidth="1"/>
    <col min="13570" max="13572" width="11.28515625" style="2" bestFit="1" customWidth="1"/>
    <col min="13573" max="13817" width="9.140625" style="2"/>
    <col min="13818" max="13818" width="35.28515625" style="2" customWidth="1"/>
    <col min="13819" max="13821" width="18.140625" style="2" customWidth="1"/>
    <col min="13822" max="13822" width="6.42578125" style="2" bestFit="1" customWidth="1"/>
    <col min="13823" max="13823" width="6.140625" style="2" bestFit="1" customWidth="1"/>
    <col min="13824" max="13824" width="12.28515625" style="2" bestFit="1" customWidth="1"/>
    <col min="13825" max="13825" width="4" style="2" bestFit="1" customWidth="1"/>
    <col min="13826" max="13828" width="11.28515625" style="2" bestFit="1" customWidth="1"/>
    <col min="13829" max="14073" width="9.140625" style="2"/>
    <col min="14074" max="14074" width="35.28515625" style="2" customWidth="1"/>
    <col min="14075" max="14077" width="18.140625" style="2" customWidth="1"/>
    <col min="14078" max="14078" width="6.42578125" style="2" bestFit="1" customWidth="1"/>
    <col min="14079" max="14079" width="6.140625" style="2" bestFit="1" customWidth="1"/>
    <col min="14080" max="14080" width="12.28515625" style="2" bestFit="1" customWidth="1"/>
    <col min="14081" max="14081" width="4" style="2" bestFit="1" customWidth="1"/>
    <col min="14082" max="14084" width="11.28515625" style="2" bestFit="1" customWidth="1"/>
    <col min="14085" max="14329" width="9.140625" style="2"/>
    <col min="14330" max="14330" width="35.28515625" style="2" customWidth="1"/>
    <col min="14331" max="14333" width="18.140625" style="2" customWidth="1"/>
    <col min="14334" max="14334" width="6.42578125" style="2" bestFit="1" customWidth="1"/>
    <col min="14335" max="14335" width="6.140625" style="2" bestFit="1" customWidth="1"/>
    <col min="14336" max="14336" width="12.28515625" style="2" bestFit="1" customWidth="1"/>
    <col min="14337" max="14337" width="4" style="2" bestFit="1" customWidth="1"/>
    <col min="14338" max="14340" width="11.28515625" style="2" bestFit="1" customWidth="1"/>
    <col min="14341" max="14585" width="9.140625" style="2"/>
    <col min="14586" max="14586" width="35.28515625" style="2" customWidth="1"/>
    <col min="14587" max="14589" width="18.140625" style="2" customWidth="1"/>
    <col min="14590" max="14590" width="6.42578125" style="2" bestFit="1" customWidth="1"/>
    <col min="14591" max="14591" width="6.140625" style="2" bestFit="1" customWidth="1"/>
    <col min="14592" max="14592" width="12.28515625" style="2" bestFit="1" customWidth="1"/>
    <col min="14593" max="14593" width="4" style="2" bestFit="1" customWidth="1"/>
    <col min="14594" max="14596" width="11.28515625" style="2" bestFit="1" customWidth="1"/>
    <col min="14597" max="14841" width="9.140625" style="2"/>
    <col min="14842" max="14842" width="35.28515625" style="2" customWidth="1"/>
    <col min="14843" max="14845" width="18.140625" style="2" customWidth="1"/>
    <col min="14846" max="14846" width="6.42578125" style="2" bestFit="1" customWidth="1"/>
    <col min="14847" max="14847" width="6.140625" style="2" bestFit="1" customWidth="1"/>
    <col min="14848" max="14848" width="12.28515625" style="2" bestFit="1" customWidth="1"/>
    <col min="14849" max="14849" width="4" style="2" bestFit="1" customWidth="1"/>
    <col min="14850" max="14852" width="11.28515625" style="2" bestFit="1" customWidth="1"/>
    <col min="14853" max="15097" width="9.140625" style="2"/>
    <col min="15098" max="15098" width="35.28515625" style="2" customWidth="1"/>
    <col min="15099" max="15101" width="18.140625" style="2" customWidth="1"/>
    <col min="15102" max="15102" width="6.42578125" style="2" bestFit="1" customWidth="1"/>
    <col min="15103" max="15103" width="6.140625" style="2" bestFit="1" customWidth="1"/>
    <col min="15104" max="15104" width="12.28515625" style="2" bestFit="1" customWidth="1"/>
    <col min="15105" max="15105" width="4" style="2" bestFit="1" customWidth="1"/>
    <col min="15106" max="15108" width="11.28515625" style="2" bestFit="1" customWidth="1"/>
    <col min="15109" max="15353" width="9.140625" style="2"/>
    <col min="15354" max="15354" width="35.28515625" style="2" customWidth="1"/>
    <col min="15355" max="15357" width="18.140625" style="2" customWidth="1"/>
    <col min="15358" max="15358" width="6.42578125" style="2" bestFit="1" customWidth="1"/>
    <col min="15359" max="15359" width="6.140625" style="2" bestFit="1" customWidth="1"/>
    <col min="15360" max="15360" width="12.28515625" style="2" bestFit="1" customWidth="1"/>
    <col min="15361" max="15361" width="4" style="2" bestFit="1" customWidth="1"/>
    <col min="15362" max="15364" width="11.28515625" style="2" bestFit="1" customWidth="1"/>
    <col min="15365" max="15609" width="9.140625" style="2"/>
    <col min="15610" max="15610" width="35.28515625" style="2" customWidth="1"/>
    <col min="15611" max="15613" width="18.140625" style="2" customWidth="1"/>
    <col min="15614" max="15614" width="6.42578125" style="2" bestFit="1" customWidth="1"/>
    <col min="15615" max="15615" width="6.140625" style="2" bestFit="1" customWidth="1"/>
    <col min="15616" max="15616" width="12.28515625" style="2" bestFit="1" customWidth="1"/>
    <col min="15617" max="15617" width="4" style="2" bestFit="1" customWidth="1"/>
    <col min="15618" max="15620" width="11.28515625" style="2" bestFit="1" customWidth="1"/>
    <col min="15621" max="15865" width="9.140625" style="2"/>
    <col min="15866" max="15866" width="35.28515625" style="2" customWidth="1"/>
    <col min="15867" max="15869" width="18.140625" style="2" customWidth="1"/>
    <col min="15870" max="15870" width="6.42578125" style="2" bestFit="1" customWidth="1"/>
    <col min="15871" max="15871" width="6.140625" style="2" bestFit="1" customWidth="1"/>
    <col min="15872" max="15872" width="12.28515625" style="2" bestFit="1" customWidth="1"/>
    <col min="15873" max="15873" width="4" style="2" bestFit="1" customWidth="1"/>
    <col min="15874" max="15876" width="11.28515625" style="2" bestFit="1" customWidth="1"/>
    <col min="15877" max="16121" width="9.140625" style="2"/>
    <col min="16122" max="16122" width="35.28515625" style="2" customWidth="1"/>
    <col min="16123" max="16125" width="18.140625" style="2" customWidth="1"/>
    <col min="16126" max="16126" width="6.42578125" style="2" bestFit="1" customWidth="1"/>
    <col min="16127" max="16127" width="6.140625" style="2" bestFit="1" customWidth="1"/>
    <col min="16128" max="16128" width="12.28515625" style="2" bestFit="1" customWidth="1"/>
    <col min="16129" max="16129" width="4" style="2" bestFit="1" customWidth="1"/>
    <col min="16130" max="16132" width="11.28515625" style="2" bestFit="1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3"/>
      <c r="C2" s="3"/>
      <c r="D2" s="4" t="s">
        <v>200</v>
      </c>
    </row>
    <row r="3" spans="1:4" ht="63.75" customHeight="1" x14ac:dyDescent="0.25">
      <c r="A3" s="103" t="s">
        <v>287</v>
      </c>
      <c r="B3" s="98"/>
      <c r="C3" s="98"/>
      <c r="D3" s="98"/>
    </row>
    <row r="4" spans="1:4" ht="22.5" customHeight="1" x14ac:dyDescent="0.25">
      <c r="A4" s="1"/>
      <c r="B4" s="1"/>
      <c r="C4" s="1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14">
        <v>28800</v>
      </c>
      <c r="C6" s="14">
        <v>28800</v>
      </c>
      <c r="D6" s="14">
        <v>28800</v>
      </c>
    </row>
    <row r="7" spans="1:4" ht="15.75" x14ac:dyDescent="0.25">
      <c r="A7" s="7" t="s">
        <v>7</v>
      </c>
      <c r="B7" s="14">
        <v>3600</v>
      </c>
      <c r="C7" s="14">
        <v>3600</v>
      </c>
      <c r="D7" s="14">
        <v>3600</v>
      </c>
    </row>
    <row r="8" spans="1:4" ht="15.75" x14ac:dyDescent="0.25">
      <c r="A8" s="7" t="s">
        <v>232</v>
      </c>
      <c r="B8" s="14">
        <v>162000</v>
      </c>
      <c r="C8" s="14">
        <v>162000</v>
      </c>
      <c r="D8" s="14">
        <v>162000</v>
      </c>
    </row>
    <row r="9" spans="1:4" ht="15.75" x14ac:dyDescent="0.25">
      <c r="A9" s="7" t="s">
        <v>246</v>
      </c>
      <c r="B9" s="14">
        <v>151200</v>
      </c>
      <c r="C9" s="14">
        <v>151200</v>
      </c>
      <c r="D9" s="14">
        <v>151200</v>
      </c>
    </row>
    <row r="10" spans="1:4" ht="15.75" x14ac:dyDescent="0.25">
      <c r="A10" s="7" t="s">
        <v>247</v>
      </c>
      <c r="B10" s="14">
        <v>284400</v>
      </c>
      <c r="C10" s="14">
        <v>295200</v>
      </c>
      <c r="D10" s="14">
        <v>295200</v>
      </c>
    </row>
    <row r="11" spans="1:4" ht="15.75" x14ac:dyDescent="0.25">
      <c r="A11" s="7" t="s">
        <v>233</v>
      </c>
      <c r="B11" s="14">
        <v>201600</v>
      </c>
      <c r="C11" s="14">
        <v>208800</v>
      </c>
      <c r="D11" s="14">
        <v>208800</v>
      </c>
    </row>
    <row r="12" spans="1:4" ht="15.75" x14ac:dyDescent="0.25">
      <c r="A12" s="7" t="s">
        <v>248</v>
      </c>
      <c r="B12" s="14">
        <v>111600</v>
      </c>
      <c r="C12" s="14">
        <v>111600</v>
      </c>
      <c r="D12" s="14">
        <v>111600</v>
      </c>
    </row>
    <row r="13" spans="1:4" ht="15.75" x14ac:dyDescent="0.25">
      <c r="A13" s="7" t="s">
        <v>249</v>
      </c>
      <c r="B13" s="14">
        <v>151200</v>
      </c>
      <c r="C13" s="14">
        <v>151200</v>
      </c>
      <c r="D13" s="14">
        <v>151200</v>
      </c>
    </row>
    <row r="14" spans="1:4" ht="15.75" x14ac:dyDescent="0.25">
      <c r="A14" s="7" t="s">
        <v>250</v>
      </c>
      <c r="B14" s="14">
        <v>198000</v>
      </c>
      <c r="C14" s="14">
        <v>198000</v>
      </c>
      <c r="D14" s="14">
        <v>198000</v>
      </c>
    </row>
    <row r="15" spans="1:4" ht="15.75" x14ac:dyDescent="0.25">
      <c r="A15" s="7" t="s">
        <v>251</v>
      </c>
      <c r="B15" s="14">
        <v>72000</v>
      </c>
      <c r="C15" s="14">
        <v>72000</v>
      </c>
      <c r="D15" s="14">
        <v>72000</v>
      </c>
    </row>
    <row r="16" spans="1:4" ht="15.75" x14ac:dyDescent="0.25">
      <c r="A16" s="7" t="s">
        <v>18</v>
      </c>
      <c r="B16" s="14">
        <v>115200</v>
      </c>
      <c r="C16" s="14">
        <v>115200</v>
      </c>
      <c r="D16" s="14">
        <v>115200</v>
      </c>
    </row>
    <row r="17" spans="1:4" ht="15.75" x14ac:dyDescent="0.25">
      <c r="A17" s="7" t="s">
        <v>253</v>
      </c>
      <c r="B17" s="14">
        <v>14400</v>
      </c>
      <c r="C17" s="14">
        <v>14400</v>
      </c>
      <c r="D17" s="14">
        <v>14400</v>
      </c>
    </row>
    <row r="18" spans="1:4" ht="15.75" x14ac:dyDescent="0.25">
      <c r="A18" s="7" t="s">
        <v>239</v>
      </c>
      <c r="B18" s="14">
        <v>82800</v>
      </c>
      <c r="C18" s="14">
        <v>82800</v>
      </c>
      <c r="D18" s="14">
        <v>82800</v>
      </c>
    </row>
    <row r="19" spans="1:4" ht="15.75" x14ac:dyDescent="0.25">
      <c r="A19" s="7" t="s">
        <v>254</v>
      </c>
      <c r="B19" s="14">
        <v>122400</v>
      </c>
      <c r="C19" s="14">
        <v>122400</v>
      </c>
      <c r="D19" s="14">
        <v>122400</v>
      </c>
    </row>
    <row r="20" spans="1:4" ht="15.75" x14ac:dyDescent="0.25">
      <c r="A20" s="7" t="s">
        <v>255</v>
      </c>
      <c r="B20" s="14">
        <v>280800</v>
      </c>
      <c r="C20" s="14">
        <v>280800</v>
      </c>
      <c r="D20" s="14">
        <v>280800</v>
      </c>
    </row>
    <row r="21" spans="1:4" ht="15.75" x14ac:dyDescent="0.25">
      <c r="A21" s="7" t="s">
        <v>256</v>
      </c>
      <c r="B21" s="14">
        <v>43200</v>
      </c>
      <c r="C21" s="14">
        <v>43200</v>
      </c>
      <c r="D21" s="14">
        <v>43200</v>
      </c>
    </row>
    <row r="22" spans="1:4" ht="15.75" x14ac:dyDescent="0.25">
      <c r="A22" s="7" t="s">
        <v>257</v>
      </c>
      <c r="B22" s="14">
        <v>111600</v>
      </c>
      <c r="C22" s="14">
        <v>111600</v>
      </c>
      <c r="D22" s="14">
        <v>111600</v>
      </c>
    </row>
    <row r="23" spans="1:4" ht="15.75" x14ac:dyDescent="0.25">
      <c r="A23" s="7" t="s">
        <v>258</v>
      </c>
      <c r="B23" s="14">
        <v>158400</v>
      </c>
      <c r="C23" s="14">
        <v>158400</v>
      </c>
      <c r="D23" s="14">
        <v>158400</v>
      </c>
    </row>
    <row r="24" spans="1:4" ht="15.75" x14ac:dyDescent="0.25">
      <c r="A24" s="7" t="s">
        <v>234</v>
      </c>
      <c r="B24" s="14">
        <v>90000</v>
      </c>
      <c r="C24" s="14">
        <v>90000</v>
      </c>
      <c r="D24" s="14">
        <v>90000</v>
      </c>
    </row>
    <row r="25" spans="1:4" ht="15.75" x14ac:dyDescent="0.25">
      <c r="A25" s="7" t="s">
        <v>259</v>
      </c>
      <c r="B25" s="14">
        <v>190800</v>
      </c>
      <c r="C25" s="14">
        <v>190800</v>
      </c>
      <c r="D25" s="14">
        <v>190800</v>
      </c>
    </row>
    <row r="26" spans="1:4" ht="15.75" x14ac:dyDescent="0.25">
      <c r="A26" s="7" t="s">
        <v>260</v>
      </c>
      <c r="B26" s="14">
        <v>158400</v>
      </c>
      <c r="C26" s="14">
        <v>158400</v>
      </c>
      <c r="D26" s="14">
        <v>158400</v>
      </c>
    </row>
    <row r="27" spans="1:4" ht="15.75" x14ac:dyDescent="0.25">
      <c r="A27" s="7" t="s">
        <v>236</v>
      </c>
      <c r="B27" s="14">
        <v>118800</v>
      </c>
      <c r="C27" s="14">
        <v>118800</v>
      </c>
      <c r="D27" s="14">
        <v>118800</v>
      </c>
    </row>
    <row r="28" spans="1:4" ht="15.75" x14ac:dyDescent="0.25">
      <c r="A28" s="7" t="s">
        <v>261</v>
      </c>
      <c r="B28" s="14">
        <v>64800</v>
      </c>
      <c r="C28" s="14">
        <v>64800</v>
      </c>
      <c r="D28" s="14">
        <v>64800</v>
      </c>
    </row>
    <row r="29" spans="1:4" ht="15.75" x14ac:dyDescent="0.25">
      <c r="A29" s="7" t="s">
        <v>262</v>
      </c>
      <c r="B29" s="14">
        <v>14400</v>
      </c>
      <c r="C29" s="14">
        <v>14400</v>
      </c>
      <c r="D29" s="14">
        <v>14400</v>
      </c>
    </row>
    <row r="30" spans="1:4" ht="15.75" x14ac:dyDescent="0.25">
      <c r="A30" s="7" t="s">
        <v>105</v>
      </c>
      <c r="B30" s="14">
        <v>122400</v>
      </c>
      <c r="C30" s="14">
        <v>122400</v>
      </c>
      <c r="D30" s="14">
        <v>122400</v>
      </c>
    </row>
    <row r="31" spans="1:4" ht="15.75" x14ac:dyDescent="0.25">
      <c r="A31" s="7" t="s">
        <v>240</v>
      </c>
      <c r="B31" s="14">
        <v>136800</v>
      </c>
      <c r="C31" s="14">
        <v>136800</v>
      </c>
      <c r="D31" s="14">
        <v>136800</v>
      </c>
    </row>
    <row r="32" spans="1:4" ht="15.75" x14ac:dyDescent="0.25">
      <c r="A32" s="7" t="s">
        <v>263</v>
      </c>
      <c r="B32" s="14">
        <v>21600</v>
      </c>
      <c r="C32" s="14">
        <v>21600</v>
      </c>
      <c r="D32" s="14">
        <v>21600</v>
      </c>
    </row>
    <row r="33" spans="1:4" ht="15.75" x14ac:dyDescent="0.25">
      <c r="A33" s="7" t="s">
        <v>264</v>
      </c>
      <c r="B33" s="14">
        <v>50400</v>
      </c>
      <c r="C33" s="14">
        <v>50400</v>
      </c>
      <c r="D33" s="14">
        <v>50400</v>
      </c>
    </row>
    <row r="34" spans="1:4" ht="15.75" x14ac:dyDescent="0.25">
      <c r="A34" s="7" t="s">
        <v>241</v>
      </c>
      <c r="B34" s="14">
        <v>118800</v>
      </c>
      <c r="C34" s="14">
        <v>118800</v>
      </c>
      <c r="D34" s="14">
        <v>118800</v>
      </c>
    </row>
    <row r="35" spans="1:4" ht="15.75" x14ac:dyDescent="0.25">
      <c r="A35" s="10" t="s">
        <v>124</v>
      </c>
      <c r="B35" s="11">
        <f>SUM(B6:B34)</f>
        <v>3380400</v>
      </c>
      <c r="C35" s="11">
        <f>SUM(C6:C34)</f>
        <v>3398400</v>
      </c>
      <c r="D35" s="11">
        <f>SUM(D6:D34)</f>
        <v>3398400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40"/>
  <sheetViews>
    <sheetView view="pageBreakPreview" topLeftCell="A2" zoomScaleNormal="100" zoomScaleSheetLayoutView="100" workbookViewId="0">
      <selection activeCell="B38" sqref="B38:D38"/>
    </sheetView>
  </sheetViews>
  <sheetFormatPr defaultColWidth="9.140625" defaultRowHeight="15" x14ac:dyDescent="0.25"/>
  <cols>
    <col min="1" max="1" width="48" style="83" customWidth="1"/>
    <col min="2" max="4" width="22" style="83" customWidth="1"/>
    <col min="5" max="249" width="9.140625" style="83"/>
    <col min="250" max="250" width="35.28515625" style="83" customWidth="1"/>
    <col min="251" max="253" width="18.85546875" style="83" bestFit="1" customWidth="1"/>
    <col min="254" max="254" width="6.42578125" style="83" bestFit="1" customWidth="1"/>
    <col min="255" max="255" width="6.140625" style="83" bestFit="1" customWidth="1"/>
    <col min="256" max="256" width="11.140625" style="83" bestFit="1" customWidth="1"/>
    <col min="257" max="257" width="4" style="83" bestFit="1" customWidth="1"/>
    <col min="258" max="260" width="13.28515625" style="83" bestFit="1" customWidth="1"/>
    <col min="261" max="505" width="9.140625" style="83"/>
    <col min="506" max="506" width="35.28515625" style="83" customWidth="1"/>
    <col min="507" max="509" width="18.85546875" style="83" bestFit="1" customWidth="1"/>
    <col min="510" max="510" width="6.42578125" style="83" bestFit="1" customWidth="1"/>
    <col min="511" max="511" width="6.140625" style="83" bestFit="1" customWidth="1"/>
    <col min="512" max="512" width="11.140625" style="83" bestFit="1" customWidth="1"/>
    <col min="513" max="513" width="4" style="83" bestFit="1" customWidth="1"/>
    <col min="514" max="516" width="13.28515625" style="83" bestFit="1" customWidth="1"/>
    <col min="517" max="761" width="9.140625" style="83"/>
    <col min="762" max="762" width="35.28515625" style="83" customWidth="1"/>
    <col min="763" max="765" width="18.85546875" style="83" bestFit="1" customWidth="1"/>
    <col min="766" max="766" width="6.42578125" style="83" bestFit="1" customWidth="1"/>
    <col min="767" max="767" width="6.140625" style="83" bestFit="1" customWidth="1"/>
    <col min="768" max="768" width="11.140625" style="83" bestFit="1" customWidth="1"/>
    <col min="769" max="769" width="4" style="83" bestFit="1" customWidth="1"/>
    <col min="770" max="772" width="13.28515625" style="83" bestFit="1" customWidth="1"/>
    <col min="773" max="1017" width="9.140625" style="83"/>
    <col min="1018" max="1018" width="35.28515625" style="83" customWidth="1"/>
    <col min="1019" max="1021" width="18.85546875" style="83" bestFit="1" customWidth="1"/>
    <col min="1022" max="1022" width="6.42578125" style="83" bestFit="1" customWidth="1"/>
    <col min="1023" max="1023" width="6.140625" style="83" bestFit="1" customWidth="1"/>
    <col min="1024" max="1024" width="11.140625" style="83" bestFit="1" customWidth="1"/>
    <col min="1025" max="1025" width="4" style="83" bestFit="1" customWidth="1"/>
    <col min="1026" max="1028" width="13.28515625" style="83" bestFit="1" customWidth="1"/>
    <col min="1029" max="1273" width="9.140625" style="83"/>
    <col min="1274" max="1274" width="35.28515625" style="83" customWidth="1"/>
    <col min="1275" max="1277" width="18.85546875" style="83" bestFit="1" customWidth="1"/>
    <col min="1278" max="1278" width="6.42578125" style="83" bestFit="1" customWidth="1"/>
    <col min="1279" max="1279" width="6.140625" style="83" bestFit="1" customWidth="1"/>
    <col min="1280" max="1280" width="11.140625" style="83" bestFit="1" customWidth="1"/>
    <col min="1281" max="1281" width="4" style="83" bestFit="1" customWidth="1"/>
    <col min="1282" max="1284" width="13.28515625" style="83" bestFit="1" customWidth="1"/>
    <col min="1285" max="1529" width="9.140625" style="83"/>
    <col min="1530" max="1530" width="35.28515625" style="83" customWidth="1"/>
    <col min="1531" max="1533" width="18.85546875" style="83" bestFit="1" customWidth="1"/>
    <col min="1534" max="1534" width="6.42578125" style="83" bestFit="1" customWidth="1"/>
    <col min="1535" max="1535" width="6.140625" style="83" bestFit="1" customWidth="1"/>
    <col min="1536" max="1536" width="11.140625" style="83" bestFit="1" customWidth="1"/>
    <col min="1537" max="1537" width="4" style="83" bestFit="1" customWidth="1"/>
    <col min="1538" max="1540" width="13.28515625" style="83" bestFit="1" customWidth="1"/>
    <col min="1541" max="1785" width="9.140625" style="83"/>
    <col min="1786" max="1786" width="35.28515625" style="83" customWidth="1"/>
    <col min="1787" max="1789" width="18.85546875" style="83" bestFit="1" customWidth="1"/>
    <col min="1790" max="1790" width="6.42578125" style="83" bestFit="1" customWidth="1"/>
    <col min="1791" max="1791" width="6.140625" style="83" bestFit="1" customWidth="1"/>
    <col min="1792" max="1792" width="11.140625" style="83" bestFit="1" customWidth="1"/>
    <col min="1793" max="1793" width="4" style="83" bestFit="1" customWidth="1"/>
    <col min="1794" max="1796" width="13.28515625" style="83" bestFit="1" customWidth="1"/>
    <col min="1797" max="2041" width="9.140625" style="83"/>
    <col min="2042" max="2042" width="35.28515625" style="83" customWidth="1"/>
    <col min="2043" max="2045" width="18.85546875" style="83" bestFit="1" customWidth="1"/>
    <col min="2046" max="2046" width="6.42578125" style="83" bestFit="1" customWidth="1"/>
    <col min="2047" max="2047" width="6.140625" style="83" bestFit="1" customWidth="1"/>
    <col min="2048" max="2048" width="11.140625" style="83" bestFit="1" customWidth="1"/>
    <col min="2049" max="2049" width="4" style="83" bestFit="1" customWidth="1"/>
    <col min="2050" max="2052" width="13.28515625" style="83" bestFit="1" customWidth="1"/>
    <col min="2053" max="2297" width="9.140625" style="83"/>
    <col min="2298" max="2298" width="35.28515625" style="83" customWidth="1"/>
    <col min="2299" max="2301" width="18.85546875" style="83" bestFit="1" customWidth="1"/>
    <col min="2302" max="2302" width="6.42578125" style="83" bestFit="1" customWidth="1"/>
    <col min="2303" max="2303" width="6.140625" style="83" bestFit="1" customWidth="1"/>
    <col min="2304" max="2304" width="11.140625" style="83" bestFit="1" customWidth="1"/>
    <col min="2305" max="2305" width="4" style="83" bestFit="1" customWidth="1"/>
    <col min="2306" max="2308" width="13.28515625" style="83" bestFit="1" customWidth="1"/>
    <col min="2309" max="2553" width="9.140625" style="83"/>
    <col min="2554" max="2554" width="35.28515625" style="83" customWidth="1"/>
    <col min="2555" max="2557" width="18.85546875" style="83" bestFit="1" customWidth="1"/>
    <col min="2558" max="2558" width="6.42578125" style="83" bestFit="1" customWidth="1"/>
    <col min="2559" max="2559" width="6.140625" style="83" bestFit="1" customWidth="1"/>
    <col min="2560" max="2560" width="11.140625" style="83" bestFit="1" customWidth="1"/>
    <col min="2561" max="2561" width="4" style="83" bestFit="1" customWidth="1"/>
    <col min="2562" max="2564" width="13.28515625" style="83" bestFit="1" customWidth="1"/>
    <col min="2565" max="2809" width="9.140625" style="83"/>
    <col min="2810" max="2810" width="35.28515625" style="83" customWidth="1"/>
    <col min="2811" max="2813" width="18.85546875" style="83" bestFit="1" customWidth="1"/>
    <col min="2814" max="2814" width="6.42578125" style="83" bestFit="1" customWidth="1"/>
    <col min="2815" max="2815" width="6.140625" style="83" bestFit="1" customWidth="1"/>
    <col min="2816" max="2816" width="11.140625" style="83" bestFit="1" customWidth="1"/>
    <col min="2817" max="2817" width="4" style="83" bestFit="1" customWidth="1"/>
    <col min="2818" max="2820" width="13.28515625" style="83" bestFit="1" customWidth="1"/>
    <col min="2821" max="3065" width="9.140625" style="83"/>
    <col min="3066" max="3066" width="35.28515625" style="83" customWidth="1"/>
    <col min="3067" max="3069" width="18.85546875" style="83" bestFit="1" customWidth="1"/>
    <col min="3070" max="3070" width="6.42578125" style="83" bestFit="1" customWidth="1"/>
    <col min="3071" max="3071" width="6.140625" style="83" bestFit="1" customWidth="1"/>
    <col min="3072" max="3072" width="11.140625" style="83" bestFit="1" customWidth="1"/>
    <col min="3073" max="3073" width="4" style="83" bestFit="1" customWidth="1"/>
    <col min="3074" max="3076" width="13.28515625" style="83" bestFit="1" customWidth="1"/>
    <col min="3077" max="3321" width="9.140625" style="83"/>
    <col min="3322" max="3322" width="35.28515625" style="83" customWidth="1"/>
    <col min="3323" max="3325" width="18.85546875" style="83" bestFit="1" customWidth="1"/>
    <col min="3326" max="3326" width="6.42578125" style="83" bestFit="1" customWidth="1"/>
    <col min="3327" max="3327" width="6.140625" style="83" bestFit="1" customWidth="1"/>
    <col min="3328" max="3328" width="11.140625" style="83" bestFit="1" customWidth="1"/>
    <col min="3329" max="3329" width="4" style="83" bestFit="1" customWidth="1"/>
    <col min="3330" max="3332" width="13.28515625" style="83" bestFit="1" customWidth="1"/>
    <col min="3333" max="3577" width="9.140625" style="83"/>
    <col min="3578" max="3578" width="35.28515625" style="83" customWidth="1"/>
    <col min="3579" max="3581" width="18.85546875" style="83" bestFit="1" customWidth="1"/>
    <col min="3582" max="3582" width="6.42578125" style="83" bestFit="1" customWidth="1"/>
    <col min="3583" max="3583" width="6.140625" style="83" bestFit="1" customWidth="1"/>
    <col min="3584" max="3584" width="11.140625" style="83" bestFit="1" customWidth="1"/>
    <col min="3585" max="3585" width="4" style="83" bestFit="1" customWidth="1"/>
    <col min="3586" max="3588" width="13.28515625" style="83" bestFit="1" customWidth="1"/>
    <col min="3589" max="3833" width="9.140625" style="83"/>
    <col min="3834" max="3834" width="35.28515625" style="83" customWidth="1"/>
    <col min="3835" max="3837" width="18.85546875" style="83" bestFit="1" customWidth="1"/>
    <col min="3838" max="3838" width="6.42578125" style="83" bestFit="1" customWidth="1"/>
    <col min="3839" max="3839" width="6.140625" style="83" bestFit="1" customWidth="1"/>
    <col min="3840" max="3840" width="11.140625" style="83" bestFit="1" customWidth="1"/>
    <col min="3841" max="3841" width="4" style="83" bestFit="1" customWidth="1"/>
    <col min="3842" max="3844" width="13.28515625" style="83" bestFit="1" customWidth="1"/>
    <col min="3845" max="4089" width="9.140625" style="83"/>
    <col min="4090" max="4090" width="35.28515625" style="83" customWidth="1"/>
    <col min="4091" max="4093" width="18.85546875" style="83" bestFit="1" customWidth="1"/>
    <col min="4094" max="4094" width="6.42578125" style="83" bestFit="1" customWidth="1"/>
    <col min="4095" max="4095" width="6.140625" style="83" bestFit="1" customWidth="1"/>
    <col min="4096" max="4096" width="11.140625" style="83" bestFit="1" customWidth="1"/>
    <col min="4097" max="4097" width="4" style="83" bestFit="1" customWidth="1"/>
    <col min="4098" max="4100" width="13.28515625" style="83" bestFit="1" customWidth="1"/>
    <col min="4101" max="4345" width="9.140625" style="83"/>
    <col min="4346" max="4346" width="35.28515625" style="83" customWidth="1"/>
    <col min="4347" max="4349" width="18.85546875" style="83" bestFit="1" customWidth="1"/>
    <col min="4350" max="4350" width="6.42578125" style="83" bestFit="1" customWidth="1"/>
    <col min="4351" max="4351" width="6.140625" style="83" bestFit="1" customWidth="1"/>
    <col min="4352" max="4352" width="11.140625" style="83" bestFit="1" customWidth="1"/>
    <col min="4353" max="4353" width="4" style="83" bestFit="1" customWidth="1"/>
    <col min="4354" max="4356" width="13.28515625" style="83" bestFit="1" customWidth="1"/>
    <col min="4357" max="4601" width="9.140625" style="83"/>
    <col min="4602" max="4602" width="35.28515625" style="83" customWidth="1"/>
    <col min="4603" max="4605" width="18.85546875" style="83" bestFit="1" customWidth="1"/>
    <col min="4606" max="4606" width="6.42578125" style="83" bestFit="1" customWidth="1"/>
    <col min="4607" max="4607" width="6.140625" style="83" bestFit="1" customWidth="1"/>
    <col min="4608" max="4608" width="11.140625" style="83" bestFit="1" customWidth="1"/>
    <col min="4609" max="4609" width="4" style="83" bestFit="1" customWidth="1"/>
    <col min="4610" max="4612" width="13.28515625" style="83" bestFit="1" customWidth="1"/>
    <col min="4613" max="4857" width="9.140625" style="83"/>
    <col min="4858" max="4858" width="35.28515625" style="83" customWidth="1"/>
    <col min="4859" max="4861" width="18.85546875" style="83" bestFit="1" customWidth="1"/>
    <col min="4862" max="4862" width="6.42578125" style="83" bestFit="1" customWidth="1"/>
    <col min="4863" max="4863" width="6.140625" style="83" bestFit="1" customWidth="1"/>
    <col min="4864" max="4864" width="11.140625" style="83" bestFit="1" customWidth="1"/>
    <col min="4865" max="4865" width="4" style="83" bestFit="1" customWidth="1"/>
    <col min="4866" max="4868" width="13.28515625" style="83" bestFit="1" customWidth="1"/>
    <col min="4869" max="5113" width="9.140625" style="83"/>
    <col min="5114" max="5114" width="35.28515625" style="83" customWidth="1"/>
    <col min="5115" max="5117" width="18.85546875" style="83" bestFit="1" customWidth="1"/>
    <col min="5118" max="5118" width="6.42578125" style="83" bestFit="1" customWidth="1"/>
    <col min="5119" max="5119" width="6.140625" style="83" bestFit="1" customWidth="1"/>
    <col min="5120" max="5120" width="11.140625" style="83" bestFit="1" customWidth="1"/>
    <col min="5121" max="5121" width="4" style="83" bestFit="1" customWidth="1"/>
    <col min="5122" max="5124" width="13.28515625" style="83" bestFit="1" customWidth="1"/>
    <col min="5125" max="5369" width="9.140625" style="83"/>
    <col min="5370" max="5370" width="35.28515625" style="83" customWidth="1"/>
    <col min="5371" max="5373" width="18.85546875" style="83" bestFit="1" customWidth="1"/>
    <col min="5374" max="5374" width="6.42578125" style="83" bestFit="1" customWidth="1"/>
    <col min="5375" max="5375" width="6.140625" style="83" bestFit="1" customWidth="1"/>
    <col min="5376" max="5376" width="11.140625" style="83" bestFit="1" customWidth="1"/>
    <col min="5377" max="5377" width="4" style="83" bestFit="1" customWidth="1"/>
    <col min="5378" max="5380" width="13.28515625" style="83" bestFit="1" customWidth="1"/>
    <col min="5381" max="5625" width="9.140625" style="83"/>
    <col min="5626" max="5626" width="35.28515625" style="83" customWidth="1"/>
    <col min="5627" max="5629" width="18.85546875" style="83" bestFit="1" customWidth="1"/>
    <col min="5630" max="5630" width="6.42578125" style="83" bestFit="1" customWidth="1"/>
    <col min="5631" max="5631" width="6.140625" style="83" bestFit="1" customWidth="1"/>
    <col min="5632" max="5632" width="11.140625" style="83" bestFit="1" customWidth="1"/>
    <col min="5633" max="5633" width="4" style="83" bestFit="1" customWidth="1"/>
    <col min="5634" max="5636" width="13.28515625" style="83" bestFit="1" customWidth="1"/>
    <col min="5637" max="5881" width="9.140625" style="83"/>
    <col min="5882" max="5882" width="35.28515625" style="83" customWidth="1"/>
    <col min="5883" max="5885" width="18.85546875" style="83" bestFit="1" customWidth="1"/>
    <col min="5886" max="5886" width="6.42578125" style="83" bestFit="1" customWidth="1"/>
    <col min="5887" max="5887" width="6.140625" style="83" bestFit="1" customWidth="1"/>
    <col min="5888" max="5888" width="11.140625" style="83" bestFit="1" customWidth="1"/>
    <col min="5889" max="5889" width="4" style="83" bestFit="1" customWidth="1"/>
    <col min="5890" max="5892" width="13.28515625" style="83" bestFit="1" customWidth="1"/>
    <col min="5893" max="6137" width="9.140625" style="83"/>
    <col min="6138" max="6138" width="35.28515625" style="83" customWidth="1"/>
    <col min="6139" max="6141" width="18.85546875" style="83" bestFit="1" customWidth="1"/>
    <col min="6142" max="6142" width="6.42578125" style="83" bestFit="1" customWidth="1"/>
    <col min="6143" max="6143" width="6.140625" style="83" bestFit="1" customWidth="1"/>
    <col min="6144" max="6144" width="11.140625" style="83" bestFit="1" customWidth="1"/>
    <col min="6145" max="6145" width="4" style="83" bestFit="1" customWidth="1"/>
    <col min="6146" max="6148" width="13.28515625" style="83" bestFit="1" customWidth="1"/>
    <col min="6149" max="6393" width="9.140625" style="83"/>
    <col min="6394" max="6394" width="35.28515625" style="83" customWidth="1"/>
    <col min="6395" max="6397" width="18.85546875" style="83" bestFit="1" customWidth="1"/>
    <col min="6398" max="6398" width="6.42578125" style="83" bestFit="1" customWidth="1"/>
    <col min="6399" max="6399" width="6.140625" style="83" bestFit="1" customWidth="1"/>
    <col min="6400" max="6400" width="11.140625" style="83" bestFit="1" customWidth="1"/>
    <col min="6401" max="6401" width="4" style="83" bestFit="1" customWidth="1"/>
    <col min="6402" max="6404" width="13.28515625" style="83" bestFit="1" customWidth="1"/>
    <col min="6405" max="6649" width="9.140625" style="83"/>
    <col min="6650" max="6650" width="35.28515625" style="83" customWidth="1"/>
    <col min="6651" max="6653" width="18.85546875" style="83" bestFit="1" customWidth="1"/>
    <col min="6654" max="6654" width="6.42578125" style="83" bestFit="1" customWidth="1"/>
    <col min="6655" max="6655" width="6.140625" style="83" bestFit="1" customWidth="1"/>
    <col min="6656" max="6656" width="11.140625" style="83" bestFit="1" customWidth="1"/>
    <col min="6657" max="6657" width="4" style="83" bestFit="1" customWidth="1"/>
    <col min="6658" max="6660" width="13.28515625" style="83" bestFit="1" customWidth="1"/>
    <col min="6661" max="6905" width="9.140625" style="83"/>
    <col min="6906" max="6906" width="35.28515625" style="83" customWidth="1"/>
    <col min="6907" max="6909" width="18.85546875" style="83" bestFit="1" customWidth="1"/>
    <col min="6910" max="6910" width="6.42578125" style="83" bestFit="1" customWidth="1"/>
    <col min="6911" max="6911" width="6.140625" style="83" bestFit="1" customWidth="1"/>
    <col min="6912" max="6912" width="11.140625" style="83" bestFit="1" customWidth="1"/>
    <col min="6913" max="6913" width="4" style="83" bestFit="1" customWidth="1"/>
    <col min="6914" max="6916" width="13.28515625" style="83" bestFit="1" customWidth="1"/>
    <col min="6917" max="7161" width="9.140625" style="83"/>
    <col min="7162" max="7162" width="35.28515625" style="83" customWidth="1"/>
    <col min="7163" max="7165" width="18.85546875" style="83" bestFit="1" customWidth="1"/>
    <col min="7166" max="7166" width="6.42578125" style="83" bestFit="1" customWidth="1"/>
    <col min="7167" max="7167" width="6.140625" style="83" bestFit="1" customWidth="1"/>
    <col min="7168" max="7168" width="11.140625" style="83" bestFit="1" customWidth="1"/>
    <col min="7169" max="7169" width="4" style="83" bestFit="1" customWidth="1"/>
    <col min="7170" max="7172" width="13.28515625" style="83" bestFit="1" customWidth="1"/>
    <col min="7173" max="7417" width="9.140625" style="83"/>
    <col min="7418" max="7418" width="35.28515625" style="83" customWidth="1"/>
    <col min="7419" max="7421" width="18.85546875" style="83" bestFit="1" customWidth="1"/>
    <col min="7422" max="7422" width="6.42578125" style="83" bestFit="1" customWidth="1"/>
    <col min="7423" max="7423" width="6.140625" style="83" bestFit="1" customWidth="1"/>
    <col min="7424" max="7424" width="11.140625" style="83" bestFit="1" customWidth="1"/>
    <col min="7425" max="7425" width="4" style="83" bestFit="1" customWidth="1"/>
    <col min="7426" max="7428" width="13.28515625" style="83" bestFit="1" customWidth="1"/>
    <col min="7429" max="7673" width="9.140625" style="83"/>
    <col min="7674" max="7674" width="35.28515625" style="83" customWidth="1"/>
    <col min="7675" max="7677" width="18.85546875" style="83" bestFit="1" customWidth="1"/>
    <col min="7678" max="7678" width="6.42578125" style="83" bestFit="1" customWidth="1"/>
    <col min="7679" max="7679" width="6.140625" style="83" bestFit="1" customWidth="1"/>
    <col min="7680" max="7680" width="11.140625" style="83" bestFit="1" customWidth="1"/>
    <col min="7681" max="7681" width="4" style="83" bestFit="1" customWidth="1"/>
    <col min="7682" max="7684" width="13.28515625" style="83" bestFit="1" customWidth="1"/>
    <col min="7685" max="7929" width="9.140625" style="83"/>
    <col min="7930" max="7930" width="35.28515625" style="83" customWidth="1"/>
    <col min="7931" max="7933" width="18.85546875" style="83" bestFit="1" customWidth="1"/>
    <col min="7934" max="7934" width="6.42578125" style="83" bestFit="1" customWidth="1"/>
    <col min="7935" max="7935" width="6.140625" style="83" bestFit="1" customWidth="1"/>
    <col min="7936" max="7936" width="11.140625" style="83" bestFit="1" customWidth="1"/>
    <col min="7937" max="7937" width="4" style="83" bestFit="1" customWidth="1"/>
    <col min="7938" max="7940" width="13.28515625" style="83" bestFit="1" customWidth="1"/>
    <col min="7941" max="8185" width="9.140625" style="83"/>
    <col min="8186" max="8186" width="35.28515625" style="83" customWidth="1"/>
    <col min="8187" max="8189" width="18.85546875" style="83" bestFit="1" customWidth="1"/>
    <col min="8190" max="8190" width="6.42578125" style="83" bestFit="1" customWidth="1"/>
    <col min="8191" max="8191" width="6.140625" style="83" bestFit="1" customWidth="1"/>
    <col min="8192" max="8192" width="11.140625" style="83" bestFit="1" customWidth="1"/>
    <col min="8193" max="8193" width="4" style="83" bestFit="1" customWidth="1"/>
    <col min="8194" max="8196" width="13.28515625" style="83" bestFit="1" customWidth="1"/>
    <col min="8197" max="8441" width="9.140625" style="83"/>
    <col min="8442" max="8442" width="35.28515625" style="83" customWidth="1"/>
    <col min="8443" max="8445" width="18.85546875" style="83" bestFit="1" customWidth="1"/>
    <col min="8446" max="8446" width="6.42578125" style="83" bestFit="1" customWidth="1"/>
    <col min="8447" max="8447" width="6.140625" style="83" bestFit="1" customWidth="1"/>
    <col min="8448" max="8448" width="11.140625" style="83" bestFit="1" customWidth="1"/>
    <col min="8449" max="8449" width="4" style="83" bestFit="1" customWidth="1"/>
    <col min="8450" max="8452" width="13.28515625" style="83" bestFit="1" customWidth="1"/>
    <col min="8453" max="8697" width="9.140625" style="83"/>
    <col min="8698" max="8698" width="35.28515625" style="83" customWidth="1"/>
    <col min="8699" max="8701" width="18.85546875" style="83" bestFit="1" customWidth="1"/>
    <col min="8702" max="8702" width="6.42578125" style="83" bestFit="1" customWidth="1"/>
    <col min="8703" max="8703" width="6.140625" style="83" bestFit="1" customWidth="1"/>
    <col min="8704" max="8704" width="11.140625" style="83" bestFit="1" customWidth="1"/>
    <col min="8705" max="8705" width="4" style="83" bestFit="1" customWidth="1"/>
    <col min="8706" max="8708" width="13.28515625" style="83" bestFit="1" customWidth="1"/>
    <col min="8709" max="8953" width="9.140625" style="83"/>
    <col min="8954" max="8954" width="35.28515625" style="83" customWidth="1"/>
    <col min="8955" max="8957" width="18.85546875" style="83" bestFit="1" customWidth="1"/>
    <col min="8958" max="8958" width="6.42578125" style="83" bestFit="1" customWidth="1"/>
    <col min="8959" max="8959" width="6.140625" style="83" bestFit="1" customWidth="1"/>
    <col min="8960" max="8960" width="11.140625" style="83" bestFit="1" customWidth="1"/>
    <col min="8961" max="8961" width="4" style="83" bestFit="1" customWidth="1"/>
    <col min="8962" max="8964" width="13.28515625" style="83" bestFit="1" customWidth="1"/>
    <col min="8965" max="9209" width="9.140625" style="83"/>
    <col min="9210" max="9210" width="35.28515625" style="83" customWidth="1"/>
    <col min="9211" max="9213" width="18.85546875" style="83" bestFit="1" customWidth="1"/>
    <col min="9214" max="9214" width="6.42578125" style="83" bestFit="1" customWidth="1"/>
    <col min="9215" max="9215" width="6.140625" style="83" bestFit="1" customWidth="1"/>
    <col min="9216" max="9216" width="11.140625" style="83" bestFit="1" customWidth="1"/>
    <col min="9217" max="9217" width="4" style="83" bestFit="1" customWidth="1"/>
    <col min="9218" max="9220" width="13.28515625" style="83" bestFit="1" customWidth="1"/>
    <col min="9221" max="9465" width="9.140625" style="83"/>
    <col min="9466" max="9466" width="35.28515625" style="83" customWidth="1"/>
    <col min="9467" max="9469" width="18.85546875" style="83" bestFit="1" customWidth="1"/>
    <col min="9470" max="9470" width="6.42578125" style="83" bestFit="1" customWidth="1"/>
    <col min="9471" max="9471" width="6.140625" style="83" bestFit="1" customWidth="1"/>
    <col min="9472" max="9472" width="11.140625" style="83" bestFit="1" customWidth="1"/>
    <col min="9473" max="9473" width="4" style="83" bestFit="1" customWidth="1"/>
    <col min="9474" max="9476" width="13.28515625" style="83" bestFit="1" customWidth="1"/>
    <col min="9477" max="9721" width="9.140625" style="83"/>
    <col min="9722" max="9722" width="35.28515625" style="83" customWidth="1"/>
    <col min="9723" max="9725" width="18.85546875" style="83" bestFit="1" customWidth="1"/>
    <col min="9726" max="9726" width="6.42578125" style="83" bestFit="1" customWidth="1"/>
    <col min="9727" max="9727" width="6.140625" style="83" bestFit="1" customWidth="1"/>
    <col min="9728" max="9728" width="11.140625" style="83" bestFit="1" customWidth="1"/>
    <col min="9729" max="9729" width="4" style="83" bestFit="1" customWidth="1"/>
    <col min="9730" max="9732" width="13.28515625" style="83" bestFit="1" customWidth="1"/>
    <col min="9733" max="9977" width="9.140625" style="83"/>
    <col min="9978" max="9978" width="35.28515625" style="83" customWidth="1"/>
    <col min="9979" max="9981" width="18.85546875" style="83" bestFit="1" customWidth="1"/>
    <col min="9982" max="9982" width="6.42578125" style="83" bestFit="1" customWidth="1"/>
    <col min="9983" max="9983" width="6.140625" style="83" bestFit="1" customWidth="1"/>
    <col min="9984" max="9984" width="11.140625" style="83" bestFit="1" customWidth="1"/>
    <col min="9985" max="9985" width="4" style="83" bestFit="1" customWidth="1"/>
    <col min="9986" max="9988" width="13.28515625" style="83" bestFit="1" customWidth="1"/>
    <col min="9989" max="10233" width="9.140625" style="83"/>
    <col min="10234" max="10234" width="35.28515625" style="83" customWidth="1"/>
    <col min="10235" max="10237" width="18.85546875" style="83" bestFit="1" customWidth="1"/>
    <col min="10238" max="10238" width="6.42578125" style="83" bestFit="1" customWidth="1"/>
    <col min="10239" max="10239" width="6.140625" style="83" bestFit="1" customWidth="1"/>
    <col min="10240" max="10240" width="11.140625" style="83" bestFit="1" customWidth="1"/>
    <col min="10241" max="10241" width="4" style="83" bestFit="1" customWidth="1"/>
    <col min="10242" max="10244" width="13.28515625" style="83" bestFit="1" customWidth="1"/>
    <col min="10245" max="10489" width="9.140625" style="83"/>
    <col min="10490" max="10490" width="35.28515625" style="83" customWidth="1"/>
    <col min="10491" max="10493" width="18.85546875" style="83" bestFit="1" customWidth="1"/>
    <col min="10494" max="10494" width="6.42578125" style="83" bestFit="1" customWidth="1"/>
    <col min="10495" max="10495" width="6.140625" style="83" bestFit="1" customWidth="1"/>
    <col min="10496" max="10496" width="11.140625" style="83" bestFit="1" customWidth="1"/>
    <col min="10497" max="10497" width="4" style="83" bestFit="1" customWidth="1"/>
    <col min="10498" max="10500" width="13.28515625" style="83" bestFit="1" customWidth="1"/>
    <col min="10501" max="10745" width="9.140625" style="83"/>
    <col min="10746" max="10746" width="35.28515625" style="83" customWidth="1"/>
    <col min="10747" max="10749" width="18.85546875" style="83" bestFit="1" customWidth="1"/>
    <col min="10750" max="10750" width="6.42578125" style="83" bestFit="1" customWidth="1"/>
    <col min="10751" max="10751" width="6.140625" style="83" bestFit="1" customWidth="1"/>
    <col min="10752" max="10752" width="11.140625" style="83" bestFit="1" customWidth="1"/>
    <col min="10753" max="10753" width="4" style="83" bestFit="1" customWidth="1"/>
    <col min="10754" max="10756" width="13.28515625" style="83" bestFit="1" customWidth="1"/>
    <col min="10757" max="11001" width="9.140625" style="83"/>
    <col min="11002" max="11002" width="35.28515625" style="83" customWidth="1"/>
    <col min="11003" max="11005" width="18.85546875" style="83" bestFit="1" customWidth="1"/>
    <col min="11006" max="11006" width="6.42578125" style="83" bestFit="1" customWidth="1"/>
    <col min="11007" max="11007" width="6.140625" style="83" bestFit="1" customWidth="1"/>
    <col min="11008" max="11008" width="11.140625" style="83" bestFit="1" customWidth="1"/>
    <col min="11009" max="11009" width="4" style="83" bestFit="1" customWidth="1"/>
    <col min="11010" max="11012" width="13.28515625" style="83" bestFit="1" customWidth="1"/>
    <col min="11013" max="11257" width="9.140625" style="83"/>
    <col min="11258" max="11258" width="35.28515625" style="83" customWidth="1"/>
    <col min="11259" max="11261" width="18.85546875" style="83" bestFit="1" customWidth="1"/>
    <col min="11262" max="11262" width="6.42578125" style="83" bestFit="1" customWidth="1"/>
    <col min="11263" max="11263" width="6.140625" style="83" bestFit="1" customWidth="1"/>
    <col min="11264" max="11264" width="11.140625" style="83" bestFit="1" customWidth="1"/>
    <col min="11265" max="11265" width="4" style="83" bestFit="1" customWidth="1"/>
    <col min="11266" max="11268" width="13.28515625" style="83" bestFit="1" customWidth="1"/>
    <col min="11269" max="11513" width="9.140625" style="83"/>
    <col min="11514" max="11514" width="35.28515625" style="83" customWidth="1"/>
    <col min="11515" max="11517" width="18.85546875" style="83" bestFit="1" customWidth="1"/>
    <col min="11518" max="11518" width="6.42578125" style="83" bestFit="1" customWidth="1"/>
    <col min="11519" max="11519" width="6.140625" style="83" bestFit="1" customWidth="1"/>
    <col min="11520" max="11520" width="11.140625" style="83" bestFit="1" customWidth="1"/>
    <col min="11521" max="11521" width="4" style="83" bestFit="1" customWidth="1"/>
    <col min="11522" max="11524" width="13.28515625" style="83" bestFit="1" customWidth="1"/>
    <col min="11525" max="11769" width="9.140625" style="83"/>
    <col min="11770" max="11770" width="35.28515625" style="83" customWidth="1"/>
    <col min="11771" max="11773" width="18.85546875" style="83" bestFit="1" customWidth="1"/>
    <col min="11774" max="11774" width="6.42578125" style="83" bestFit="1" customWidth="1"/>
    <col min="11775" max="11775" width="6.140625" style="83" bestFit="1" customWidth="1"/>
    <col min="11776" max="11776" width="11.140625" style="83" bestFit="1" customWidth="1"/>
    <col min="11777" max="11777" width="4" style="83" bestFit="1" customWidth="1"/>
    <col min="11778" max="11780" width="13.28515625" style="83" bestFit="1" customWidth="1"/>
    <col min="11781" max="12025" width="9.140625" style="83"/>
    <col min="12026" max="12026" width="35.28515625" style="83" customWidth="1"/>
    <col min="12027" max="12029" width="18.85546875" style="83" bestFit="1" customWidth="1"/>
    <col min="12030" max="12030" width="6.42578125" style="83" bestFit="1" customWidth="1"/>
    <col min="12031" max="12031" width="6.140625" style="83" bestFit="1" customWidth="1"/>
    <col min="12032" max="12032" width="11.140625" style="83" bestFit="1" customWidth="1"/>
    <col min="12033" max="12033" width="4" style="83" bestFit="1" customWidth="1"/>
    <col min="12034" max="12036" width="13.28515625" style="83" bestFit="1" customWidth="1"/>
    <col min="12037" max="12281" width="9.140625" style="83"/>
    <col min="12282" max="12282" width="35.28515625" style="83" customWidth="1"/>
    <col min="12283" max="12285" width="18.85546875" style="83" bestFit="1" customWidth="1"/>
    <col min="12286" max="12286" width="6.42578125" style="83" bestFit="1" customWidth="1"/>
    <col min="12287" max="12287" width="6.140625" style="83" bestFit="1" customWidth="1"/>
    <col min="12288" max="12288" width="11.140625" style="83" bestFit="1" customWidth="1"/>
    <col min="12289" max="12289" width="4" style="83" bestFit="1" customWidth="1"/>
    <col min="12290" max="12292" width="13.28515625" style="83" bestFit="1" customWidth="1"/>
    <col min="12293" max="12537" width="9.140625" style="83"/>
    <col min="12538" max="12538" width="35.28515625" style="83" customWidth="1"/>
    <col min="12539" max="12541" width="18.85546875" style="83" bestFit="1" customWidth="1"/>
    <col min="12542" max="12542" width="6.42578125" style="83" bestFit="1" customWidth="1"/>
    <col min="12543" max="12543" width="6.140625" style="83" bestFit="1" customWidth="1"/>
    <col min="12544" max="12544" width="11.140625" style="83" bestFit="1" customWidth="1"/>
    <col min="12545" max="12545" width="4" style="83" bestFit="1" customWidth="1"/>
    <col min="12546" max="12548" width="13.28515625" style="83" bestFit="1" customWidth="1"/>
    <col min="12549" max="12793" width="9.140625" style="83"/>
    <col min="12794" max="12794" width="35.28515625" style="83" customWidth="1"/>
    <col min="12795" max="12797" width="18.85546875" style="83" bestFit="1" customWidth="1"/>
    <col min="12798" max="12798" width="6.42578125" style="83" bestFit="1" customWidth="1"/>
    <col min="12799" max="12799" width="6.140625" style="83" bestFit="1" customWidth="1"/>
    <col min="12800" max="12800" width="11.140625" style="83" bestFit="1" customWidth="1"/>
    <col min="12801" max="12801" width="4" style="83" bestFit="1" customWidth="1"/>
    <col min="12802" max="12804" width="13.28515625" style="83" bestFit="1" customWidth="1"/>
    <col min="12805" max="13049" width="9.140625" style="83"/>
    <col min="13050" max="13050" width="35.28515625" style="83" customWidth="1"/>
    <col min="13051" max="13053" width="18.85546875" style="83" bestFit="1" customWidth="1"/>
    <col min="13054" max="13054" width="6.42578125" style="83" bestFit="1" customWidth="1"/>
    <col min="13055" max="13055" width="6.140625" style="83" bestFit="1" customWidth="1"/>
    <col min="13056" max="13056" width="11.140625" style="83" bestFit="1" customWidth="1"/>
    <col min="13057" max="13057" width="4" style="83" bestFit="1" customWidth="1"/>
    <col min="13058" max="13060" width="13.28515625" style="83" bestFit="1" customWidth="1"/>
    <col min="13061" max="13305" width="9.140625" style="83"/>
    <col min="13306" max="13306" width="35.28515625" style="83" customWidth="1"/>
    <col min="13307" max="13309" width="18.85546875" style="83" bestFit="1" customWidth="1"/>
    <col min="13310" max="13310" width="6.42578125" style="83" bestFit="1" customWidth="1"/>
    <col min="13311" max="13311" width="6.140625" style="83" bestFit="1" customWidth="1"/>
    <col min="13312" max="13312" width="11.140625" style="83" bestFit="1" customWidth="1"/>
    <col min="13313" max="13313" width="4" style="83" bestFit="1" customWidth="1"/>
    <col min="13314" max="13316" width="13.28515625" style="83" bestFit="1" customWidth="1"/>
    <col min="13317" max="13561" width="9.140625" style="83"/>
    <col min="13562" max="13562" width="35.28515625" style="83" customWidth="1"/>
    <col min="13563" max="13565" width="18.85546875" style="83" bestFit="1" customWidth="1"/>
    <col min="13566" max="13566" width="6.42578125" style="83" bestFit="1" customWidth="1"/>
    <col min="13567" max="13567" width="6.140625" style="83" bestFit="1" customWidth="1"/>
    <col min="13568" max="13568" width="11.140625" style="83" bestFit="1" customWidth="1"/>
    <col min="13569" max="13569" width="4" style="83" bestFit="1" customWidth="1"/>
    <col min="13570" max="13572" width="13.28515625" style="83" bestFit="1" customWidth="1"/>
    <col min="13573" max="13817" width="9.140625" style="83"/>
    <col min="13818" max="13818" width="35.28515625" style="83" customWidth="1"/>
    <col min="13819" max="13821" width="18.85546875" style="83" bestFit="1" customWidth="1"/>
    <col min="13822" max="13822" width="6.42578125" style="83" bestFit="1" customWidth="1"/>
    <col min="13823" max="13823" width="6.140625" style="83" bestFit="1" customWidth="1"/>
    <col min="13824" max="13824" width="11.140625" style="83" bestFit="1" customWidth="1"/>
    <col min="13825" max="13825" width="4" style="83" bestFit="1" customWidth="1"/>
    <col min="13826" max="13828" width="13.28515625" style="83" bestFit="1" customWidth="1"/>
    <col min="13829" max="14073" width="9.140625" style="83"/>
    <col min="14074" max="14074" width="35.28515625" style="83" customWidth="1"/>
    <col min="14075" max="14077" width="18.85546875" style="83" bestFit="1" customWidth="1"/>
    <col min="14078" max="14078" width="6.42578125" style="83" bestFit="1" customWidth="1"/>
    <col min="14079" max="14079" width="6.140625" style="83" bestFit="1" customWidth="1"/>
    <col min="14080" max="14080" width="11.140625" style="83" bestFit="1" customWidth="1"/>
    <col min="14081" max="14081" width="4" style="83" bestFit="1" customWidth="1"/>
    <col min="14082" max="14084" width="13.28515625" style="83" bestFit="1" customWidth="1"/>
    <col min="14085" max="14329" width="9.140625" style="83"/>
    <col min="14330" max="14330" width="35.28515625" style="83" customWidth="1"/>
    <col min="14331" max="14333" width="18.85546875" style="83" bestFit="1" customWidth="1"/>
    <col min="14334" max="14334" width="6.42578125" style="83" bestFit="1" customWidth="1"/>
    <col min="14335" max="14335" width="6.140625" style="83" bestFit="1" customWidth="1"/>
    <col min="14336" max="14336" width="11.140625" style="83" bestFit="1" customWidth="1"/>
    <col min="14337" max="14337" width="4" style="83" bestFit="1" customWidth="1"/>
    <col min="14338" max="14340" width="13.28515625" style="83" bestFit="1" customWidth="1"/>
    <col min="14341" max="14585" width="9.140625" style="83"/>
    <col min="14586" max="14586" width="35.28515625" style="83" customWidth="1"/>
    <col min="14587" max="14589" width="18.85546875" style="83" bestFit="1" customWidth="1"/>
    <col min="14590" max="14590" width="6.42578125" style="83" bestFit="1" customWidth="1"/>
    <col min="14591" max="14591" width="6.140625" style="83" bestFit="1" customWidth="1"/>
    <col min="14592" max="14592" width="11.140625" style="83" bestFit="1" customWidth="1"/>
    <col min="14593" max="14593" width="4" style="83" bestFit="1" customWidth="1"/>
    <col min="14594" max="14596" width="13.28515625" style="83" bestFit="1" customWidth="1"/>
    <col min="14597" max="14841" width="9.140625" style="83"/>
    <col min="14842" max="14842" width="35.28515625" style="83" customWidth="1"/>
    <col min="14843" max="14845" width="18.85546875" style="83" bestFit="1" customWidth="1"/>
    <col min="14846" max="14846" width="6.42578125" style="83" bestFit="1" customWidth="1"/>
    <col min="14847" max="14847" width="6.140625" style="83" bestFit="1" customWidth="1"/>
    <col min="14848" max="14848" width="11.140625" style="83" bestFit="1" customWidth="1"/>
    <col min="14849" max="14849" width="4" style="83" bestFit="1" customWidth="1"/>
    <col min="14850" max="14852" width="13.28515625" style="83" bestFit="1" customWidth="1"/>
    <col min="14853" max="15097" width="9.140625" style="83"/>
    <col min="15098" max="15098" width="35.28515625" style="83" customWidth="1"/>
    <col min="15099" max="15101" width="18.85546875" style="83" bestFit="1" customWidth="1"/>
    <col min="15102" max="15102" width="6.42578125" style="83" bestFit="1" customWidth="1"/>
    <col min="15103" max="15103" width="6.140625" style="83" bestFit="1" customWidth="1"/>
    <col min="15104" max="15104" width="11.140625" style="83" bestFit="1" customWidth="1"/>
    <col min="15105" max="15105" width="4" style="83" bestFit="1" customWidth="1"/>
    <col min="15106" max="15108" width="13.28515625" style="83" bestFit="1" customWidth="1"/>
    <col min="15109" max="15353" width="9.140625" style="83"/>
    <col min="15354" max="15354" width="35.28515625" style="83" customWidth="1"/>
    <col min="15355" max="15357" width="18.85546875" style="83" bestFit="1" customWidth="1"/>
    <col min="15358" max="15358" width="6.42578125" style="83" bestFit="1" customWidth="1"/>
    <col min="15359" max="15359" width="6.140625" style="83" bestFit="1" customWidth="1"/>
    <col min="15360" max="15360" width="11.140625" style="83" bestFit="1" customWidth="1"/>
    <col min="15361" max="15361" width="4" style="83" bestFit="1" customWidth="1"/>
    <col min="15362" max="15364" width="13.28515625" style="83" bestFit="1" customWidth="1"/>
    <col min="15365" max="15609" width="9.140625" style="83"/>
    <col min="15610" max="15610" width="35.28515625" style="83" customWidth="1"/>
    <col min="15611" max="15613" width="18.85546875" style="83" bestFit="1" customWidth="1"/>
    <col min="15614" max="15614" width="6.42578125" style="83" bestFit="1" customWidth="1"/>
    <col min="15615" max="15615" width="6.140625" style="83" bestFit="1" customWidth="1"/>
    <col min="15616" max="15616" width="11.140625" style="83" bestFit="1" customWidth="1"/>
    <col min="15617" max="15617" width="4" style="83" bestFit="1" customWidth="1"/>
    <col min="15618" max="15620" width="13.28515625" style="83" bestFit="1" customWidth="1"/>
    <col min="15621" max="15865" width="9.140625" style="83"/>
    <col min="15866" max="15866" width="35.28515625" style="83" customWidth="1"/>
    <col min="15867" max="15869" width="18.85546875" style="83" bestFit="1" customWidth="1"/>
    <col min="15870" max="15870" width="6.42578125" style="83" bestFit="1" customWidth="1"/>
    <col min="15871" max="15871" width="6.140625" style="83" bestFit="1" customWidth="1"/>
    <col min="15872" max="15872" width="11.140625" style="83" bestFit="1" customWidth="1"/>
    <col min="15873" max="15873" width="4" style="83" bestFit="1" customWidth="1"/>
    <col min="15874" max="15876" width="13.28515625" style="83" bestFit="1" customWidth="1"/>
    <col min="15877" max="16121" width="9.140625" style="83"/>
    <col min="16122" max="16122" width="35.28515625" style="83" customWidth="1"/>
    <col min="16123" max="16125" width="18.85546875" style="83" bestFit="1" customWidth="1"/>
    <col min="16126" max="16126" width="6.42578125" style="83" bestFit="1" customWidth="1"/>
    <col min="16127" max="16127" width="6.140625" style="83" bestFit="1" customWidth="1"/>
    <col min="16128" max="16128" width="11.140625" style="83" bestFit="1" customWidth="1"/>
    <col min="16129" max="16129" width="4" style="83" bestFit="1" customWidth="1"/>
    <col min="16130" max="16132" width="13.28515625" style="83" bestFit="1" customWidth="1"/>
    <col min="16133" max="16384" width="9.140625" style="83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55"/>
      <c r="C2" s="55"/>
      <c r="D2" s="82" t="s">
        <v>197</v>
      </c>
    </row>
    <row r="3" spans="1:4" ht="52.9" customHeight="1" x14ac:dyDescent="0.25">
      <c r="A3" s="98" t="s">
        <v>145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92">
        <v>2986761985</v>
      </c>
      <c r="C6" s="92">
        <v>2993513019</v>
      </c>
      <c r="D6" s="92">
        <v>2993513019</v>
      </c>
    </row>
    <row r="7" spans="1:4" ht="15.75" x14ac:dyDescent="0.25">
      <c r="A7" s="7" t="s">
        <v>7</v>
      </c>
      <c r="B7" s="92">
        <v>431075233</v>
      </c>
      <c r="C7" s="92">
        <v>431075233</v>
      </c>
      <c r="D7" s="92">
        <v>431075233</v>
      </c>
    </row>
    <row r="8" spans="1:4" ht="15.75" x14ac:dyDescent="0.25">
      <c r="A8" s="7" t="s">
        <v>232</v>
      </c>
      <c r="B8" s="92">
        <v>341892507</v>
      </c>
      <c r="C8" s="92">
        <v>339350224</v>
      </c>
      <c r="D8" s="92">
        <v>339350224</v>
      </c>
    </row>
    <row r="9" spans="1:4" ht="15.75" x14ac:dyDescent="0.25">
      <c r="A9" s="7" t="s">
        <v>243</v>
      </c>
      <c r="B9" s="92">
        <v>108600357</v>
      </c>
      <c r="C9" s="92">
        <v>108600357</v>
      </c>
      <c r="D9" s="92">
        <v>108600357</v>
      </c>
    </row>
    <row r="10" spans="1:4" ht="15.75" x14ac:dyDescent="0.25">
      <c r="A10" s="7" t="s">
        <v>245</v>
      </c>
      <c r="B10" s="92">
        <v>86056122</v>
      </c>
      <c r="C10" s="92">
        <v>86056122</v>
      </c>
      <c r="D10" s="92">
        <v>86056122</v>
      </c>
    </row>
    <row r="11" spans="1:4" ht="15.75" x14ac:dyDescent="0.25">
      <c r="A11" s="7" t="s">
        <v>246</v>
      </c>
      <c r="B11" s="92">
        <v>125343388</v>
      </c>
      <c r="C11" s="92">
        <v>125343388</v>
      </c>
      <c r="D11" s="92">
        <v>125343388</v>
      </c>
    </row>
    <row r="12" spans="1:4" ht="15.75" x14ac:dyDescent="0.25">
      <c r="A12" s="7" t="s">
        <v>247</v>
      </c>
      <c r="B12" s="92">
        <v>577569547</v>
      </c>
      <c r="C12" s="92">
        <v>577569547</v>
      </c>
      <c r="D12" s="92">
        <v>577569547</v>
      </c>
    </row>
    <row r="13" spans="1:4" ht="15.75" x14ac:dyDescent="0.25">
      <c r="A13" s="7" t="s">
        <v>233</v>
      </c>
      <c r="B13" s="92">
        <v>139424728</v>
      </c>
      <c r="C13" s="92">
        <v>141433708</v>
      </c>
      <c r="D13" s="92">
        <v>141433708</v>
      </c>
    </row>
    <row r="14" spans="1:4" ht="15.75" x14ac:dyDescent="0.25">
      <c r="A14" s="7" t="s">
        <v>248</v>
      </c>
      <c r="B14" s="92">
        <v>85734297</v>
      </c>
      <c r="C14" s="92">
        <v>85734297</v>
      </c>
      <c r="D14" s="92">
        <v>85734297</v>
      </c>
    </row>
    <row r="15" spans="1:4" ht="15.75" x14ac:dyDescent="0.25">
      <c r="A15" s="7" t="s">
        <v>249</v>
      </c>
      <c r="B15" s="92">
        <v>132217761</v>
      </c>
      <c r="C15" s="92">
        <v>132217761</v>
      </c>
      <c r="D15" s="92">
        <v>132217761</v>
      </c>
    </row>
    <row r="16" spans="1:4" ht="15.75" x14ac:dyDescent="0.25">
      <c r="A16" s="7" t="s">
        <v>250</v>
      </c>
      <c r="B16" s="92">
        <v>375096607</v>
      </c>
      <c r="C16" s="92">
        <v>375096607</v>
      </c>
      <c r="D16" s="92">
        <v>375096607</v>
      </c>
    </row>
    <row r="17" spans="1:4" ht="15.75" x14ac:dyDescent="0.25">
      <c r="A17" s="7" t="s">
        <v>251</v>
      </c>
      <c r="B17" s="92">
        <v>62016213</v>
      </c>
      <c r="C17" s="92">
        <v>62016213</v>
      </c>
      <c r="D17" s="92">
        <v>62016213</v>
      </c>
    </row>
    <row r="18" spans="1:4" ht="15.75" x14ac:dyDescent="0.25">
      <c r="A18" s="7" t="s">
        <v>18</v>
      </c>
      <c r="B18" s="92">
        <v>218624726</v>
      </c>
      <c r="C18" s="92">
        <v>218624726</v>
      </c>
      <c r="D18" s="92">
        <v>218624726</v>
      </c>
    </row>
    <row r="19" spans="1:4" ht="15.75" x14ac:dyDescent="0.25">
      <c r="A19" s="7" t="s">
        <v>253</v>
      </c>
      <c r="B19" s="92">
        <v>88732727</v>
      </c>
      <c r="C19" s="92">
        <v>88732727</v>
      </c>
      <c r="D19" s="92">
        <v>88732727</v>
      </c>
    </row>
    <row r="20" spans="1:4" ht="15.75" x14ac:dyDescent="0.25">
      <c r="A20" s="7" t="s">
        <v>239</v>
      </c>
      <c r="B20" s="92">
        <v>204987535</v>
      </c>
      <c r="C20" s="92">
        <v>202908374</v>
      </c>
      <c r="D20" s="92">
        <v>202908374</v>
      </c>
    </row>
    <row r="21" spans="1:4" ht="15.75" x14ac:dyDescent="0.25">
      <c r="A21" s="7" t="s">
        <v>254</v>
      </c>
      <c r="B21" s="92">
        <v>90919604</v>
      </c>
      <c r="C21" s="92">
        <v>90919604</v>
      </c>
      <c r="D21" s="92">
        <v>90919604</v>
      </c>
    </row>
    <row r="22" spans="1:4" ht="15.75" x14ac:dyDescent="0.25">
      <c r="A22" s="7" t="s">
        <v>255</v>
      </c>
      <c r="B22" s="92">
        <v>203198927</v>
      </c>
      <c r="C22" s="92">
        <v>203198927</v>
      </c>
      <c r="D22" s="92">
        <v>203198927</v>
      </c>
    </row>
    <row r="23" spans="1:4" ht="15.75" x14ac:dyDescent="0.25">
      <c r="A23" s="7" t="s">
        <v>256</v>
      </c>
      <c r="B23" s="92">
        <v>149403171</v>
      </c>
      <c r="C23" s="92">
        <v>149403171</v>
      </c>
      <c r="D23" s="92">
        <v>149403171</v>
      </c>
    </row>
    <row r="24" spans="1:4" ht="15.75" x14ac:dyDescent="0.25">
      <c r="A24" s="7" t="s">
        <v>257</v>
      </c>
      <c r="B24" s="92">
        <v>113657235</v>
      </c>
      <c r="C24" s="92">
        <v>113657235</v>
      </c>
      <c r="D24" s="92">
        <v>113657235</v>
      </c>
    </row>
    <row r="25" spans="1:4" ht="15.75" x14ac:dyDescent="0.25">
      <c r="A25" s="7" t="s">
        <v>258</v>
      </c>
      <c r="B25" s="92">
        <v>84235076</v>
      </c>
      <c r="C25" s="92">
        <v>84235076</v>
      </c>
      <c r="D25" s="92">
        <v>84235076</v>
      </c>
    </row>
    <row r="26" spans="1:4" ht="15.75" x14ac:dyDescent="0.25">
      <c r="A26" s="7" t="s">
        <v>234</v>
      </c>
      <c r="B26" s="92">
        <v>101567984</v>
      </c>
      <c r="C26" s="92">
        <v>101567984</v>
      </c>
      <c r="D26" s="92">
        <v>101567984</v>
      </c>
    </row>
    <row r="27" spans="1:4" ht="15.75" x14ac:dyDescent="0.25">
      <c r="A27" s="7" t="s">
        <v>259</v>
      </c>
      <c r="B27" s="92">
        <v>175666710</v>
      </c>
      <c r="C27" s="92">
        <v>175666710</v>
      </c>
      <c r="D27" s="92">
        <v>175666710</v>
      </c>
    </row>
    <row r="28" spans="1:4" ht="15.75" x14ac:dyDescent="0.25">
      <c r="A28" s="7" t="s">
        <v>260</v>
      </c>
      <c r="B28" s="92">
        <v>210554516</v>
      </c>
      <c r="C28" s="92">
        <v>210554516</v>
      </c>
      <c r="D28" s="92">
        <v>210554516</v>
      </c>
    </row>
    <row r="29" spans="1:4" ht="15.75" x14ac:dyDescent="0.25">
      <c r="A29" s="7" t="s">
        <v>236</v>
      </c>
      <c r="B29" s="92">
        <v>294340393</v>
      </c>
      <c r="C29" s="92">
        <v>294340393</v>
      </c>
      <c r="D29" s="92">
        <v>294340393</v>
      </c>
    </row>
    <row r="30" spans="1:4" ht="15.75" x14ac:dyDescent="0.25">
      <c r="A30" s="7" t="s">
        <v>261</v>
      </c>
      <c r="B30" s="92">
        <v>51594795</v>
      </c>
      <c r="C30" s="92">
        <v>51594795</v>
      </c>
      <c r="D30" s="92">
        <v>51594795</v>
      </c>
    </row>
    <row r="31" spans="1:4" ht="15.75" x14ac:dyDescent="0.25">
      <c r="A31" s="7" t="s">
        <v>262</v>
      </c>
      <c r="B31" s="92">
        <v>99466994</v>
      </c>
      <c r="C31" s="92">
        <v>99466994</v>
      </c>
      <c r="D31" s="92">
        <v>99466994</v>
      </c>
    </row>
    <row r="32" spans="1:4" ht="15.75" x14ac:dyDescent="0.25">
      <c r="A32" s="7" t="s">
        <v>105</v>
      </c>
      <c r="B32" s="92">
        <v>240201967</v>
      </c>
      <c r="C32" s="92">
        <v>240201967</v>
      </c>
      <c r="D32" s="92">
        <v>240201967</v>
      </c>
    </row>
    <row r="33" spans="1:4" ht="15.75" x14ac:dyDescent="0.25">
      <c r="A33" s="7" t="s">
        <v>240</v>
      </c>
      <c r="B33" s="92">
        <v>99690708</v>
      </c>
      <c r="C33" s="92">
        <v>99690708</v>
      </c>
      <c r="D33" s="92">
        <v>99690708</v>
      </c>
    </row>
    <row r="34" spans="1:4" ht="15.75" x14ac:dyDescent="0.25">
      <c r="A34" s="7" t="s">
        <v>263</v>
      </c>
      <c r="B34" s="92">
        <v>152058103</v>
      </c>
      <c r="C34" s="92">
        <v>152058103</v>
      </c>
      <c r="D34" s="92">
        <v>152058103</v>
      </c>
    </row>
    <row r="35" spans="1:4" ht="15.75" x14ac:dyDescent="0.25">
      <c r="A35" s="7" t="s">
        <v>264</v>
      </c>
      <c r="B35" s="92">
        <v>182547057</v>
      </c>
      <c r="C35" s="92">
        <v>182547057</v>
      </c>
      <c r="D35" s="92">
        <v>182547057</v>
      </c>
    </row>
    <row r="36" spans="1:4" ht="15.75" x14ac:dyDescent="0.25">
      <c r="A36" s="7" t="s">
        <v>241</v>
      </c>
      <c r="B36" s="92">
        <v>267728929</v>
      </c>
      <c r="C36" s="92">
        <v>267728929</v>
      </c>
      <c r="D36" s="92">
        <v>267728929</v>
      </c>
    </row>
    <row r="37" spans="1:4" ht="15.75" x14ac:dyDescent="0.25">
      <c r="A37" s="7" t="s">
        <v>37</v>
      </c>
      <c r="B37" s="92">
        <v>298114190</v>
      </c>
      <c r="C37" s="92">
        <v>0</v>
      </c>
      <c r="D37" s="92">
        <v>0</v>
      </c>
    </row>
    <row r="38" spans="1:4" ht="15.75" x14ac:dyDescent="0.25">
      <c r="A38" s="10" t="s">
        <v>124</v>
      </c>
      <c r="B38" s="11">
        <f>SUM(B6:B37)</f>
        <v>8779080092</v>
      </c>
      <c r="C38" s="11">
        <f>SUM(C6:C37)</f>
        <v>8485104472</v>
      </c>
      <c r="D38" s="11">
        <f>SUM(D6:D37)</f>
        <v>8485104472</v>
      </c>
    </row>
    <row r="40" spans="1:4" x14ac:dyDescent="0.25">
      <c r="B40" s="71"/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zoomScaleNormal="100" zoomScaleSheetLayoutView="100" workbookViewId="0">
      <selection activeCell="B37" sqref="B37:D37"/>
    </sheetView>
  </sheetViews>
  <sheetFormatPr defaultColWidth="9.140625" defaultRowHeight="15" x14ac:dyDescent="0.25"/>
  <cols>
    <col min="1" max="1" width="48" style="56" customWidth="1"/>
    <col min="2" max="4" width="22" style="56" customWidth="1"/>
    <col min="5" max="249" width="9.140625" style="56"/>
    <col min="250" max="250" width="46.28515625" style="56" customWidth="1"/>
    <col min="251" max="251" width="17.140625" style="56" customWidth="1"/>
    <col min="252" max="252" width="17" style="56" customWidth="1"/>
    <col min="253" max="253" width="16.42578125" style="56" customWidth="1"/>
    <col min="254" max="255" width="9.140625" style="56"/>
    <col min="256" max="256" width="15.7109375" style="56" customWidth="1"/>
    <col min="257" max="257" width="9.140625" style="56"/>
    <col min="258" max="260" width="13.42578125" style="56" bestFit="1" customWidth="1"/>
    <col min="261" max="505" width="9.140625" style="56"/>
    <col min="506" max="506" width="46.28515625" style="56" customWidth="1"/>
    <col min="507" max="507" width="17.140625" style="56" customWidth="1"/>
    <col min="508" max="508" width="17" style="56" customWidth="1"/>
    <col min="509" max="509" width="16.42578125" style="56" customWidth="1"/>
    <col min="510" max="511" width="9.140625" style="56"/>
    <col min="512" max="512" width="15.7109375" style="56" customWidth="1"/>
    <col min="513" max="513" width="9.140625" style="56"/>
    <col min="514" max="516" width="13.42578125" style="56" bestFit="1" customWidth="1"/>
    <col min="517" max="761" width="9.140625" style="56"/>
    <col min="762" max="762" width="46.28515625" style="56" customWidth="1"/>
    <col min="763" max="763" width="17.140625" style="56" customWidth="1"/>
    <col min="764" max="764" width="17" style="56" customWidth="1"/>
    <col min="765" max="765" width="16.42578125" style="56" customWidth="1"/>
    <col min="766" max="767" width="9.140625" style="56"/>
    <col min="768" max="768" width="15.7109375" style="56" customWidth="1"/>
    <col min="769" max="769" width="9.140625" style="56"/>
    <col min="770" max="772" width="13.42578125" style="56" bestFit="1" customWidth="1"/>
    <col min="773" max="1017" width="9.140625" style="56"/>
    <col min="1018" max="1018" width="46.28515625" style="56" customWidth="1"/>
    <col min="1019" max="1019" width="17.140625" style="56" customWidth="1"/>
    <col min="1020" max="1020" width="17" style="56" customWidth="1"/>
    <col min="1021" max="1021" width="16.42578125" style="56" customWidth="1"/>
    <col min="1022" max="1023" width="9.140625" style="56"/>
    <col min="1024" max="1024" width="15.7109375" style="56" customWidth="1"/>
    <col min="1025" max="1025" width="9.140625" style="56"/>
    <col min="1026" max="1028" width="13.42578125" style="56" bestFit="1" customWidth="1"/>
    <col min="1029" max="1273" width="9.140625" style="56"/>
    <col min="1274" max="1274" width="46.28515625" style="56" customWidth="1"/>
    <col min="1275" max="1275" width="17.140625" style="56" customWidth="1"/>
    <col min="1276" max="1276" width="17" style="56" customWidth="1"/>
    <col min="1277" max="1277" width="16.42578125" style="56" customWidth="1"/>
    <col min="1278" max="1279" width="9.140625" style="56"/>
    <col min="1280" max="1280" width="15.7109375" style="56" customWidth="1"/>
    <col min="1281" max="1281" width="9.140625" style="56"/>
    <col min="1282" max="1284" width="13.42578125" style="56" bestFit="1" customWidth="1"/>
    <col min="1285" max="1529" width="9.140625" style="56"/>
    <col min="1530" max="1530" width="46.28515625" style="56" customWidth="1"/>
    <col min="1531" max="1531" width="17.140625" style="56" customWidth="1"/>
    <col min="1532" max="1532" width="17" style="56" customWidth="1"/>
    <col min="1533" max="1533" width="16.42578125" style="56" customWidth="1"/>
    <col min="1534" max="1535" width="9.140625" style="56"/>
    <col min="1536" max="1536" width="15.7109375" style="56" customWidth="1"/>
    <col min="1537" max="1537" width="9.140625" style="56"/>
    <col min="1538" max="1540" width="13.42578125" style="56" bestFit="1" customWidth="1"/>
    <col min="1541" max="1785" width="9.140625" style="56"/>
    <col min="1786" max="1786" width="46.28515625" style="56" customWidth="1"/>
    <col min="1787" max="1787" width="17.140625" style="56" customWidth="1"/>
    <col min="1788" max="1788" width="17" style="56" customWidth="1"/>
    <col min="1789" max="1789" width="16.42578125" style="56" customWidth="1"/>
    <col min="1790" max="1791" width="9.140625" style="56"/>
    <col min="1792" max="1792" width="15.7109375" style="56" customWidth="1"/>
    <col min="1793" max="1793" width="9.140625" style="56"/>
    <col min="1794" max="1796" width="13.42578125" style="56" bestFit="1" customWidth="1"/>
    <col min="1797" max="2041" width="9.140625" style="56"/>
    <col min="2042" max="2042" width="46.28515625" style="56" customWidth="1"/>
    <col min="2043" max="2043" width="17.140625" style="56" customWidth="1"/>
    <col min="2044" max="2044" width="17" style="56" customWidth="1"/>
    <col min="2045" max="2045" width="16.42578125" style="56" customWidth="1"/>
    <col min="2046" max="2047" width="9.140625" style="56"/>
    <col min="2048" max="2048" width="15.7109375" style="56" customWidth="1"/>
    <col min="2049" max="2049" width="9.140625" style="56"/>
    <col min="2050" max="2052" width="13.42578125" style="56" bestFit="1" customWidth="1"/>
    <col min="2053" max="2297" width="9.140625" style="56"/>
    <col min="2298" max="2298" width="46.28515625" style="56" customWidth="1"/>
    <col min="2299" max="2299" width="17.140625" style="56" customWidth="1"/>
    <col min="2300" max="2300" width="17" style="56" customWidth="1"/>
    <col min="2301" max="2301" width="16.42578125" style="56" customWidth="1"/>
    <col min="2302" max="2303" width="9.140625" style="56"/>
    <col min="2304" max="2304" width="15.7109375" style="56" customWidth="1"/>
    <col min="2305" max="2305" width="9.140625" style="56"/>
    <col min="2306" max="2308" width="13.42578125" style="56" bestFit="1" customWidth="1"/>
    <col min="2309" max="2553" width="9.140625" style="56"/>
    <col min="2554" max="2554" width="46.28515625" style="56" customWidth="1"/>
    <col min="2555" max="2555" width="17.140625" style="56" customWidth="1"/>
    <col min="2556" max="2556" width="17" style="56" customWidth="1"/>
    <col min="2557" max="2557" width="16.42578125" style="56" customWidth="1"/>
    <col min="2558" max="2559" width="9.140625" style="56"/>
    <col min="2560" max="2560" width="15.7109375" style="56" customWidth="1"/>
    <col min="2561" max="2561" width="9.140625" style="56"/>
    <col min="2562" max="2564" width="13.42578125" style="56" bestFit="1" customWidth="1"/>
    <col min="2565" max="2809" width="9.140625" style="56"/>
    <col min="2810" max="2810" width="46.28515625" style="56" customWidth="1"/>
    <col min="2811" max="2811" width="17.140625" style="56" customWidth="1"/>
    <col min="2812" max="2812" width="17" style="56" customWidth="1"/>
    <col min="2813" max="2813" width="16.42578125" style="56" customWidth="1"/>
    <col min="2814" max="2815" width="9.140625" style="56"/>
    <col min="2816" max="2816" width="15.7109375" style="56" customWidth="1"/>
    <col min="2817" max="2817" width="9.140625" style="56"/>
    <col min="2818" max="2820" width="13.42578125" style="56" bestFit="1" customWidth="1"/>
    <col min="2821" max="3065" width="9.140625" style="56"/>
    <col min="3066" max="3066" width="46.28515625" style="56" customWidth="1"/>
    <col min="3067" max="3067" width="17.140625" style="56" customWidth="1"/>
    <col min="3068" max="3068" width="17" style="56" customWidth="1"/>
    <col min="3069" max="3069" width="16.42578125" style="56" customWidth="1"/>
    <col min="3070" max="3071" width="9.140625" style="56"/>
    <col min="3072" max="3072" width="15.7109375" style="56" customWidth="1"/>
    <col min="3073" max="3073" width="9.140625" style="56"/>
    <col min="3074" max="3076" width="13.42578125" style="56" bestFit="1" customWidth="1"/>
    <col min="3077" max="3321" width="9.140625" style="56"/>
    <col min="3322" max="3322" width="46.28515625" style="56" customWidth="1"/>
    <col min="3323" max="3323" width="17.140625" style="56" customWidth="1"/>
    <col min="3324" max="3324" width="17" style="56" customWidth="1"/>
    <col min="3325" max="3325" width="16.42578125" style="56" customWidth="1"/>
    <col min="3326" max="3327" width="9.140625" style="56"/>
    <col min="3328" max="3328" width="15.7109375" style="56" customWidth="1"/>
    <col min="3329" max="3329" width="9.140625" style="56"/>
    <col min="3330" max="3332" width="13.42578125" style="56" bestFit="1" customWidth="1"/>
    <col min="3333" max="3577" width="9.140625" style="56"/>
    <col min="3578" max="3578" width="46.28515625" style="56" customWidth="1"/>
    <col min="3579" max="3579" width="17.140625" style="56" customWidth="1"/>
    <col min="3580" max="3580" width="17" style="56" customWidth="1"/>
    <col min="3581" max="3581" width="16.42578125" style="56" customWidth="1"/>
    <col min="3582" max="3583" width="9.140625" style="56"/>
    <col min="3584" max="3584" width="15.7109375" style="56" customWidth="1"/>
    <col min="3585" max="3585" width="9.140625" style="56"/>
    <col min="3586" max="3588" width="13.42578125" style="56" bestFit="1" customWidth="1"/>
    <col min="3589" max="3833" width="9.140625" style="56"/>
    <col min="3834" max="3834" width="46.28515625" style="56" customWidth="1"/>
    <col min="3835" max="3835" width="17.140625" style="56" customWidth="1"/>
    <col min="3836" max="3836" width="17" style="56" customWidth="1"/>
    <col min="3837" max="3837" width="16.42578125" style="56" customWidth="1"/>
    <col min="3838" max="3839" width="9.140625" style="56"/>
    <col min="3840" max="3840" width="15.7109375" style="56" customWidth="1"/>
    <col min="3841" max="3841" width="9.140625" style="56"/>
    <col min="3842" max="3844" width="13.42578125" style="56" bestFit="1" customWidth="1"/>
    <col min="3845" max="4089" width="9.140625" style="56"/>
    <col min="4090" max="4090" width="46.28515625" style="56" customWidth="1"/>
    <col min="4091" max="4091" width="17.140625" style="56" customWidth="1"/>
    <col min="4092" max="4092" width="17" style="56" customWidth="1"/>
    <col min="4093" max="4093" width="16.42578125" style="56" customWidth="1"/>
    <col min="4094" max="4095" width="9.140625" style="56"/>
    <col min="4096" max="4096" width="15.7109375" style="56" customWidth="1"/>
    <col min="4097" max="4097" width="9.140625" style="56"/>
    <col min="4098" max="4100" width="13.42578125" style="56" bestFit="1" customWidth="1"/>
    <col min="4101" max="4345" width="9.140625" style="56"/>
    <col min="4346" max="4346" width="46.28515625" style="56" customWidth="1"/>
    <col min="4347" max="4347" width="17.140625" style="56" customWidth="1"/>
    <col min="4348" max="4348" width="17" style="56" customWidth="1"/>
    <col min="4349" max="4349" width="16.42578125" style="56" customWidth="1"/>
    <col min="4350" max="4351" width="9.140625" style="56"/>
    <col min="4352" max="4352" width="15.7109375" style="56" customWidth="1"/>
    <col min="4353" max="4353" width="9.140625" style="56"/>
    <col min="4354" max="4356" width="13.42578125" style="56" bestFit="1" customWidth="1"/>
    <col min="4357" max="4601" width="9.140625" style="56"/>
    <col min="4602" max="4602" width="46.28515625" style="56" customWidth="1"/>
    <col min="4603" max="4603" width="17.140625" style="56" customWidth="1"/>
    <col min="4604" max="4604" width="17" style="56" customWidth="1"/>
    <col min="4605" max="4605" width="16.42578125" style="56" customWidth="1"/>
    <col min="4606" max="4607" width="9.140625" style="56"/>
    <col min="4608" max="4608" width="15.7109375" style="56" customWidth="1"/>
    <col min="4609" max="4609" width="9.140625" style="56"/>
    <col min="4610" max="4612" width="13.42578125" style="56" bestFit="1" customWidth="1"/>
    <col min="4613" max="4857" width="9.140625" style="56"/>
    <col min="4858" max="4858" width="46.28515625" style="56" customWidth="1"/>
    <col min="4859" max="4859" width="17.140625" style="56" customWidth="1"/>
    <col min="4860" max="4860" width="17" style="56" customWidth="1"/>
    <col min="4861" max="4861" width="16.42578125" style="56" customWidth="1"/>
    <col min="4862" max="4863" width="9.140625" style="56"/>
    <col min="4864" max="4864" width="15.7109375" style="56" customWidth="1"/>
    <col min="4865" max="4865" width="9.140625" style="56"/>
    <col min="4866" max="4868" width="13.42578125" style="56" bestFit="1" customWidth="1"/>
    <col min="4869" max="5113" width="9.140625" style="56"/>
    <col min="5114" max="5114" width="46.28515625" style="56" customWidth="1"/>
    <col min="5115" max="5115" width="17.140625" style="56" customWidth="1"/>
    <col min="5116" max="5116" width="17" style="56" customWidth="1"/>
    <col min="5117" max="5117" width="16.42578125" style="56" customWidth="1"/>
    <col min="5118" max="5119" width="9.140625" style="56"/>
    <col min="5120" max="5120" width="15.7109375" style="56" customWidth="1"/>
    <col min="5121" max="5121" width="9.140625" style="56"/>
    <col min="5122" max="5124" width="13.42578125" style="56" bestFit="1" customWidth="1"/>
    <col min="5125" max="5369" width="9.140625" style="56"/>
    <col min="5370" max="5370" width="46.28515625" style="56" customWidth="1"/>
    <col min="5371" max="5371" width="17.140625" style="56" customWidth="1"/>
    <col min="5372" max="5372" width="17" style="56" customWidth="1"/>
    <col min="5373" max="5373" width="16.42578125" style="56" customWidth="1"/>
    <col min="5374" max="5375" width="9.140625" style="56"/>
    <col min="5376" max="5376" width="15.7109375" style="56" customWidth="1"/>
    <col min="5377" max="5377" width="9.140625" style="56"/>
    <col min="5378" max="5380" width="13.42578125" style="56" bestFit="1" customWidth="1"/>
    <col min="5381" max="5625" width="9.140625" style="56"/>
    <col min="5626" max="5626" width="46.28515625" style="56" customWidth="1"/>
    <col min="5627" max="5627" width="17.140625" style="56" customWidth="1"/>
    <col min="5628" max="5628" width="17" style="56" customWidth="1"/>
    <col min="5629" max="5629" width="16.42578125" style="56" customWidth="1"/>
    <col min="5630" max="5631" width="9.140625" style="56"/>
    <col min="5632" max="5632" width="15.7109375" style="56" customWidth="1"/>
    <col min="5633" max="5633" width="9.140625" style="56"/>
    <col min="5634" max="5636" width="13.42578125" style="56" bestFit="1" customWidth="1"/>
    <col min="5637" max="5881" width="9.140625" style="56"/>
    <col min="5882" max="5882" width="46.28515625" style="56" customWidth="1"/>
    <col min="5883" max="5883" width="17.140625" style="56" customWidth="1"/>
    <col min="5884" max="5884" width="17" style="56" customWidth="1"/>
    <col min="5885" max="5885" width="16.42578125" style="56" customWidth="1"/>
    <col min="5886" max="5887" width="9.140625" style="56"/>
    <col min="5888" max="5888" width="15.7109375" style="56" customWidth="1"/>
    <col min="5889" max="5889" width="9.140625" style="56"/>
    <col min="5890" max="5892" width="13.42578125" style="56" bestFit="1" customWidth="1"/>
    <col min="5893" max="6137" width="9.140625" style="56"/>
    <col min="6138" max="6138" width="46.28515625" style="56" customWidth="1"/>
    <col min="6139" max="6139" width="17.140625" style="56" customWidth="1"/>
    <col min="6140" max="6140" width="17" style="56" customWidth="1"/>
    <col min="6141" max="6141" width="16.42578125" style="56" customWidth="1"/>
    <col min="6142" max="6143" width="9.140625" style="56"/>
    <col min="6144" max="6144" width="15.7109375" style="56" customWidth="1"/>
    <col min="6145" max="6145" width="9.140625" style="56"/>
    <col min="6146" max="6148" width="13.42578125" style="56" bestFit="1" customWidth="1"/>
    <col min="6149" max="6393" width="9.140625" style="56"/>
    <col min="6394" max="6394" width="46.28515625" style="56" customWidth="1"/>
    <col min="6395" max="6395" width="17.140625" style="56" customWidth="1"/>
    <col min="6396" max="6396" width="17" style="56" customWidth="1"/>
    <col min="6397" max="6397" width="16.42578125" style="56" customWidth="1"/>
    <col min="6398" max="6399" width="9.140625" style="56"/>
    <col min="6400" max="6400" width="15.7109375" style="56" customWidth="1"/>
    <col min="6401" max="6401" width="9.140625" style="56"/>
    <col min="6402" max="6404" width="13.42578125" style="56" bestFit="1" customWidth="1"/>
    <col min="6405" max="6649" width="9.140625" style="56"/>
    <col min="6650" max="6650" width="46.28515625" style="56" customWidth="1"/>
    <col min="6651" max="6651" width="17.140625" style="56" customWidth="1"/>
    <col min="6652" max="6652" width="17" style="56" customWidth="1"/>
    <col min="6653" max="6653" width="16.42578125" style="56" customWidth="1"/>
    <col min="6654" max="6655" width="9.140625" style="56"/>
    <col min="6656" max="6656" width="15.7109375" style="56" customWidth="1"/>
    <col min="6657" max="6657" width="9.140625" style="56"/>
    <col min="6658" max="6660" width="13.42578125" style="56" bestFit="1" customWidth="1"/>
    <col min="6661" max="6905" width="9.140625" style="56"/>
    <col min="6906" max="6906" width="46.28515625" style="56" customWidth="1"/>
    <col min="6907" max="6907" width="17.140625" style="56" customWidth="1"/>
    <col min="6908" max="6908" width="17" style="56" customWidth="1"/>
    <col min="6909" max="6909" width="16.42578125" style="56" customWidth="1"/>
    <col min="6910" max="6911" width="9.140625" style="56"/>
    <col min="6912" max="6912" width="15.7109375" style="56" customWidth="1"/>
    <col min="6913" max="6913" width="9.140625" style="56"/>
    <col min="6914" max="6916" width="13.42578125" style="56" bestFit="1" customWidth="1"/>
    <col min="6917" max="7161" width="9.140625" style="56"/>
    <col min="7162" max="7162" width="46.28515625" style="56" customWidth="1"/>
    <col min="7163" max="7163" width="17.140625" style="56" customWidth="1"/>
    <col min="7164" max="7164" width="17" style="56" customWidth="1"/>
    <col min="7165" max="7165" width="16.42578125" style="56" customWidth="1"/>
    <col min="7166" max="7167" width="9.140625" style="56"/>
    <col min="7168" max="7168" width="15.7109375" style="56" customWidth="1"/>
    <col min="7169" max="7169" width="9.140625" style="56"/>
    <col min="7170" max="7172" width="13.42578125" style="56" bestFit="1" customWidth="1"/>
    <col min="7173" max="7417" width="9.140625" style="56"/>
    <col min="7418" max="7418" width="46.28515625" style="56" customWidth="1"/>
    <col min="7419" max="7419" width="17.140625" style="56" customWidth="1"/>
    <col min="7420" max="7420" width="17" style="56" customWidth="1"/>
    <col min="7421" max="7421" width="16.42578125" style="56" customWidth="1"/>
    <col min="7422" max="7423" width="9.140625" style="56"/>
    <col min="7424" max="7424" width="15.7109375" style="56" customWidth="1"/>
    <col min="7425" max="7425" width="9.140625" style="56"/>
    <col min="7426" max="7428" width="13.42578125" style="56" bestFit="1" customWidth="1"/>
    <col min="7429" max="7673" width="9.140625" style="56"/>
    <col min="7674" max="7674" width="46.28515625" style="56" customWidth="1"/>
    <col min="7675" max="7675" width="17.140625" style="56" customWidth="1"/>
    <col min="7676" max="7676" width="17" style="56" customWidth="1"/>
    <col min="7677" max="7677" width="16.42578125" style="56" customWidth="1"/>
    <col min="7678" max="7679" width="9.140625" style="56"/>
    <col min="7680" max="7680" width="15.7109375" style="56" customWidth="1"/>
    <col min="7681" max="7681" width="9.140625" style="56"/>
    <col min="7682" max="7684" width="13.42578125" style="56" bestFit="1" customWidth="1"/>
    <col min="7685" max="7929" width="9.140625" style="56"/>
    <col min="7930" max="7930" width="46.28515625" style="56" customWidth="1"/>
    <col min="7931" max="7931" width="17.140625" style="56" customWidth="1"/>
    <col min="7932" max="7932" width="17" style="56" customWidth="1"/>
    <col min="7933" max="7933" width="16.42578125" style="56" customWidth="1"/>
    <col min="7934" max="7935" width="9.140625" style="56"/>
    <col min="7936" max="7936" width="15.7109375" style="56" customWidth="1"/>
    <col min="7937" max="7937" width="9.140625" style="56"/>
    <col min="7938" max="7940" width="13.42578125" style="56" bestFit="1" customWidth="1"/>
    <col min="7941" max="8185" width="9.140625" style="56"/>
    <col min="8186" max="8186" width="46.28515625" style="56" customWidth="1"/>
    <col min="8187" max="8187" width="17.140625" style="56" customWidth="1"/>
    <col min="8188" max="8188" width="17" style="56" customWidth="1"/>
    <col min="8189" max="8189" width="16.42578125" style="56" customWidth="1"/>
    <col min="8190" max="8191" width="9.140625" style="56"/>
    <col min="8192" max="8192" width="15.7109375" style="56" customWidth="1"/>
    <col min="8193" max="8193" width="9.140625" style="56"/>
    <col min="8194" max="8196" width="13.42578125" style="56" bestFit="1" customWidth="1"/>
    <col min="8197" max="8441" width="9.140625" style="56"/>
    <col min="8442" max="8442" width="46.28515625" style="56" customWidth="1"/>
    <col min="8443" max="8443" width="17.140625" style="56" customWidth="1"/>
    <col min="8444" max="8444" width="17" style="56" customWidth="1"/>
    <col min="8445" max="8445" width="16.42578125" style="56" customWidth="1"/>
    <col min="8446" max="8447" width="9.140625" style="56"/>
    <col min="8448" max="8448" width="15.7109375" style="56" customWidth="1"/>
    <col min="8449" max="8449" width="9.140625" style="56"/>
    <col min="8450" max="8452" width="13.42578125" style="56" bestFit="1" customWidth="1"/>
    <col min="8453" max="8697" width="9.140625" style="56"/>
    <col min="8698" max="8698" width="46.28515625" style="56" customWidth="1"/>
    <col min="8699" max="8699" width="17.140625" style="56" customWidth="1"/>
    <col min="8700" max="8700" width="17" style="56" customWidth="1"/>
    <col min="8701" max="8701" width="16.42578125" style="56" customWidth="1"/>
    <col min="8702" max="8703" width="9.140625" style="56"/>
    <col min="8704" max="8704" width="15.7109375" style="56" customWidth="1"/>
    <col min="8705" max="8705" width="9.140625" style="56"/>
    <col min="8706" max="8708" width="13.42578125" style="56" bestFit="1" customWidth="1"/>
    <col min="8709" max="8953" width="9.140625" style="56"/>
    <col min="8954" max="8954" width="46.28515625" style="56" customWidth="1"/>
    <col min="8955" max="8955" width="17.140625" style="56" customWidth="1"/>
    <col min="8956" max="8956" width="17" style="56" customWidth="1"/>
    <col min="8957" max="8957" width="16.42578125" style="56" customWidth="1"/>
    <col min="8958" max="8959" width="9.140625" style="56"/>
    <col min="8960" max="8960" width="15.7109375" style="56" customWidth="1"/>
    <col min="8961" max="8961" width="9.140625" style="56"/>
    <col min="8962" max="8964" width="13.42578125" style="56" bestFit="1" customWidth="1"/>
    <col min="8965" max="9209" width="9.140625" style="56"/>
    <col min="9210" max="9210" width="46.28515625" style="56" customWidth="1"/>
    <col min="9211" max="9211" width="17.140625" style="56" customWidth="1"/>
    <col min="9212" max="9212" width="17" style="56" customWidth="1"/>
    <col min="9213" max="9213" width="16.42578125" style="56" customWidth="1"/>
    <col min="9214" max="9215" width="9.140625" style="56"/>
    <col min="9216" max="9216" width="15.7109375" style="56" customWidth="1"/>
    <col min="9217" max="9217" width="9.140625" style="56"/>
    <col min="9218" max="9220" width="13.42578125" style="56" bestFit="1" customWidth="1"/>
    <col min="9221" max="9465" width="9.140625" style="56"/>
    <col min="9466" max="9466" width="46.28515625" style="56" customWidth="1"/>
    <col min="9467" max="9467" width="17.140625" style="56" customWidth="1"/>
    <col min="9468" max="9468" width="17" style="56" customWidth="1"/>
    <col min="9469" max="9469" width="16.42578125" style="56" customWidth="1"/>
    <col min="9470" max="9471" width="9.140625" style="56"/>
    <col min="9472" max="9472" width="15.7109375" style="56" customWidth="1"/>
    <col min="9473" max="9473" width="9.140625" style="56"/>
    <col min="9474" max="9476" width="13.42578125" style="56" bestFit="1" customWidth="1"/>
    <col min="9477" max="9721" width="9.140625" style="56"/>
    <col min="9722" max="9722" width="46.28515625" style="56" customWidth="1"/>
    <col min="9723" max="9723" width="17.140625" style="56" customWidth="1"/>
    <col min="9724" max="9724" width="17" style="56" customWidth="1"/>
    <col min="9725" max="9725" width="16.42578125" style="56" customWidth="1"/>
    <col min="9726" max="9727" width="9.140625" style="56"/>
    <col min="9728" max="9728" width="15.7109375" style="56" customWidth="1"/>
    <col min="9729" max="9729" width="9.140625" style="56"/>
    <col min="9730" max="9732" width="13.42578125" style="56" bestFit="1" customWidth="1"/>
    <col min="9733" max="9977" width="9.140625" style="56"/>
    <col min="9978" max="9978" width="46.28515625" style="56" customWidth="1"/>
    <col min="9979" max="9979" width="17.140625" style="56" customWidth="1"/>
    <col min="9980" max="9980" width="17" style="56" customWidth="1"/>
    <col min="9981" max="9981" width="16.42578125" style="56" customWidth="1"/>
    <col min="9982" max="9983" width="9.140625" style="56"/>
    <col min="9984" max="9984" width="15.7109375" style="56" customWidth="1"/>
    <col min="9985" max="9985" width="9.140625" style="56"/>
    <col min="9986" max="9988" width="13.42578125" style="56" bestFit="1" customWidth="1"/>
    <col min="9989" max="10233" width="9.140625" style="56"/>
    <col min="10234" max="10234" width="46.28515625" style="56" customWidth="1"/>
    <col min="10235" max="10235" width="17.140625" style="56" customWidth="1"/>
    <col min="10236" max="10236" width="17" style="56" customWidth="1"/>
    <col min="10237" max="10237" width="16.42578125" style="56" customWidth="1"/>
    <col min="10238" max="10239" width="9.140625" style="56"/>
    <col min="10240" max="10240" width="15.7109375" style="56" customWidth="1"/>
    <col min="10241" max="10241" width="9.140625" style="56"/>
    <col min="10242" max="10244" width="13.42578125" style="56" bestFit="1" customWidth="1"/>
    <col min="10245" max="10489" width="9.140625" style="56"/>
    <col min="10490" max="10490" width="46.28515625" style="56" customWidth="1"/>
    <col min="10491" max="10491" width="17.140625" style="56" customWidth="1"/>
    <col min="10492" max="10492" width="17" style="56" customWidth="1"/>
    <col min="10493" max="10493" width="16.42578125" style="56" customWidth="1"/>
    <col min="10494" max="10495" width="9.140625" style="56"/>
    <col min="10496" max="10496" width="15.7109375" style="56" customWidth="1"/>
    <col min="10497" max="10497" width="9.140625" style="56"/>
    <col min="10498" max="10500" width="13.42578125" style="56" bestFit="1" customWidth="1"/>
    <col min="10501" max="10745" width="9.140625" style="56"/>
    <col min="10746" max="10746" width="46.28515625" style="56" customWidth="1"/>
    <col min="10747" max="10747" width="17.140625" style="56" customWidth="1"/>
    <col min="10748" max="10748" width="17" style="56" customWidth="1"/>
    <col min="10749" max="10749" width="16.42578125" style="56" customWidth="1"/>
    <col min="10750" max="10751" width="9.140625" style="56"/>
    <col min="10752" max="10752" width="15.7109375" style="56" customWidth="1"/>
    <col min="10753" max="10753" width="9.140625" style="56"/>
    <col min="10754" max="10756" width="13.42578125" style="56" bestFit="1" customWidth="1"/>
    <col min="10757" max="11001" width="9.140625" style="56"/>
    <col min="11002" max="11002" width="46.28515625" style="56" customWidth="1"/>
    <col min="11003" max="11003" width="17.140625" style="56" customWidth="1"/>
    <col min="11004" max="11004" width="17" style="56" customWidth="1"/>
    <col min="11005" max="11005" width="16.42578125" style="56" customWidth="1"/>
    <col min="11006" max="11007" width="9.140625" style="56"/>
    <col min="11008" max="11008" width="15.7109375" style="56" customWidth="1"/>
    <col min="11009" max="11009" width="9.140625" style="56"/>
    <col min="11010" max="11012" width="13.42578125" style="56" bestFit="1" customWidth="1"/>
    <col min="11013" max="11257" width="9.140625" style="56"/>
    <col min="11258" max="11258" width="46.28515625" style="56" customWidth="1"/>
    <col min="11259" max="11259" width="17.140625" style="56" customWidth="1"/>
    <col min="11260" max="11260" width="17" style="56" customWidth="1"/>
    <col min="11261" max="11261" width="16.42578125" style="56" customWidth="1"/>
    <col min="11262" max="11263" width="9.140625" style="56"/>
    <col min="11264" max="11264" width="15.7109375" style="56" customWidth="1"/>
    <col min="11265" max="11265" width="9.140625" style="56"/>
    <col min="11266" max="11268" width="13.42578125" style="56" bestFit="1" customWidth="1"/>
    <col min="11269" max="11513" width="9.140625" style="56"/>
    <col min="11514" max="11514" width="46.28515625" style="56" customWidth="1"/>
    <col min="11515" max="11515" width="17.140625" style="56" customWidth="1"/>
    <col min="11516" max="11516" width="17" style="56" customWidth="1"/>
    <col min="11517" max="11517" width="16.42578125" style="56" customWidth="1"/>
    <col min="11518" max="11519" width="9.140625" style="56"/>
    <col min="11520" max="11520" width="15.7109375" style="56" customWidth="1"/>
    <col min="11521" max="11521" width="9.140625" style="56"/>
    <col min="11522" max="11524" width="13.42578125" style="56" bestFit="1" customWidth="1"/>
    <col min="11525" max="11769" width="9.140625" style="56"/>
    <col min="11770" max="11770" width="46.28515625" style="56" customWidth="1"/>
    <col min="11771" max="11771" width="17.140625" style="56" customWidth="1"/>
    <col min="11772" max="11772" width="17" style="56" customWidth="1"/>
    <col min="11773" max="11773" width="16.42578125" style="56" customWidth="1"/>
    <col min="11774" max="11775" width="9.140625" style="56"/>
    <col min="11776" max="11776" width="15.7109375" style="56" customWidth="1"/>
    <col min="11777" max="11777" width="9.140625" style="56"/>
    <col min="11778" max="11780" width="13.42578125" style="56" bestFit="1" customWidth="1"/>
    <col min="11781" max="12025" width="9.140625" style="56"/>
    <col min="12026" max="12026" width="46.28515625" style="56" customWidth="1"/>
    <col min="12027" max="12027" width="17.140625" style="56" customWidth="1"/>
    <col min="12028" max="12028" width="17" style="56" customWidth="1"/>
    <col min="12029" max="12029" width="16.42578125" style="56" customWidth="1"/>
    <col min="12030" max="12031" width="9.140625" style="56"/>
    <col min="12032" max="12032" width="15.7109375" style="56" customWidth="1"/>
    <col min="12033" max="12033" width="9.140625" style="56"/>
    <col min="12034" max="12036" width="13.42578125" style="56" bestFit="1" customWidth="1"/>
    <col min="12037" max="12281" width="9.140625" style="56"/>
    <col min="12282" max="12282" width="46.28515625" style="56" customWidth="1"/>
    <col min="12283" max="12283" width="17.140625" style="56" customWidth="1"/>
    <col min="12284" max="12284" width="17" style="56" customWidth="1"/>
    <col min="12285" max="12285" width="16.42578125" style="56" customWidth="1"/>
    <col min="12286" max="12287" width="9.140625" style="56"/>
    <col min="12288" max="12288" width="15.7109375" style="56" customWidth="1"/>
    <col min="12289" max="12289" width="9.140625" style="56"/>
    <col min="12290" max="12292" width="13.42578125" style="56" bestFit="1" customWidth="1"/>
    <col min="12293" max="12537" width="9.140625" style="56"/>
    <col min="12538" max="12538" width="46.28515625" style="56" customWidth="1"/>
    <col min="12539" max="12539" width="17.140625" style="56" customWidth="1"/>
    <col min="12540" max="12540" width="17" style="56" customWidth="1"/>
    <col min="12541" max="12541" width="16.42578125" style="56" customWidth="1"/>
    <col min="12542" max="12543" width="9.140625" style="56"/>
    <col min="12544" max="12544" width="15.7109375" style="56" customWidth="1"/>
    <col min="12545" max="12545" width="9.140625" style="56"/>
    <col min="12546" max="12548" width="13.42578125" style="56" bestFit="1" customWidth="1"/>
    <col min="12549" max="12793" width="9.140625" style="56"/>
    <col min="12794" max="12794" width="46.28515625" style="56" customWidth="1"/>
    <col min="12795" max="12795" width="17.140625" style="56" customWidth="1"/>
    <col min="12796" max="12796" width="17" style="56" customWidth="1"/>
    <col min="12797" max="12797" width="16.42578125" style="56" customWidth="1"/>
    <col min="12798" max="12799" width="9.140625" style="56"/>
    <col min="12800" max="12800" width="15.7109375" style="56" customWidth="1"/>
    <col min="12801" max="12801" width="9.140625" style="56"/>
    <col min="12802" max="12804" width="13.42578125" style="56" bestFit="1" customWidth="1"/>
    <col min="12805" max="13049" width="9.140625" style="56"/>
    <col min="13050" max="13050" width="46.28515625" style="56" customWidth="1"/>
    <col min="13051" max="13051" width="17.140625" style="56" customWidth="1"/>
    <col min="13052" max="13052" width="17" style="56" customWidth="1"/>
    <col min="13053" max="13053" width="16.42578125" style="56" customWidth="1"/>
    <col min="13054" max="13055" width="9.140625" style="56"/>
    <col min="13056" max="13056" width="15.7109375" style="56" customWidth="1"/>
    <col min="13057" max="13057" width="9.140625" style="56"/>
    <col min="13058" max="13060" width="13.42578125" style="56" bestFit="1" customWidth="1"/>
    <col min="13061" max="13305" width="9.140625" style="56"/>
    <col min="13306" max="13306" width="46.28515625" style="56" customWidth="1"/>
    <col min="13307" max="13307" width="17.140625" style="56" customWidth="1"/>
    <col min="13308" max="13308" width="17" style="56" customWidth="1"/>
    <col min="13309" max="13309" width="16.42578125" style="56" customWidth="1"/>
    <col min="13310" max="13311" width="9.140625" style="56"/>
    <col min="13312" max="13312" width="15.7109375" style="56" customWidth="1"/>
    <col min="13313" max="13313" width="9.140625" style="56"/>
    <col min="13314" max="13316" width="13.42578125" style="56" bestFit="1" customWidth="1"/>
    <col min="13317" max="13561" width="9.140625" style="56"/>
    <col min="13562" max="13562" width="46.28515625" style="56" customWidth="1"/>
    <col min="13563" max="13563" width="17.140625" style="56" customWidth="1"/>
    <col min="13564" max="13564" width="17" style="56" customWidth="1"/>
    <col min="13565" max="13565" width="16.42578125" style="56" customWidth="1"/>
    <col min="13566" max="13567" width="9.140625" style="56"/>
    <col min="13568" max="13568" width="15.7109375" style="56" customWidth="1"/>
    <col min="13569" max="13569" width="9.140625" style="56"/>
    <col min="13570" max="13572" width="13.42578125" style="56" bestFit="1" customWidth="1"/>
    <col min="13573" max="13817" width="9.140625" style="56"/>
    <col min="13818" max="13818" width="46.28515625" style="56" customWidth="1"/>
    <col min="13819" max="13819" width="17.140625" style="56" customWidth="1"/>
    <col min="13820" max="13820" width="17" style="56" customWidth="1"/>
    <col min="13821" max="13821" width="16.42578125" style="56" customWidth="1"/>
    <col min="13822" max="13823" width="9.140625" style="56"/>
    <col min="13824" max="13824" width="15.7109375" style="56" customWidth="1"/>
    <col min="13825" max="13825" width="9.140625" style="56"/>
    <col min="13826" max="13828" width="13.42578125" style="56" bestFit="1" customWidth="1"/>
    <col min="13829" max="14073" width="9.140625" style="56"/>
    <col min="14074" max="14074" width="46.28515625" style="56" customWidth="1"/>
    <col min="14075" max="14075" width="17.140625" style="56" customWidth="1"/>
    <col min="14076" max="14076" width="17" style="56" customWidth="1"/>
    <col min="14077" max="14077" width="16.42578125" style="56" customWidth="1"/>
    <col min="14078" max="14079" width="9.140625" style="56"/>
    <col min="14080" max="14080" width="15.7109375" style="56" customWidth="1"/>
    <col min="14081" max="14081" width="9.140625" style="56"/>
    <col min="14082" max="14084" width="13.42578125" style="56" bestFit="1" customWidth="1"/>
    <col min="14085" max="14329" width="9.140625" style="56"/>
    <col min="14330" max="14330" width="46.28515625" style="56" customWidth="1"/>
    <col min="14331" max="14331" width="17.140625" style="56" customWidth="1"/>
    <col min="14332" max="14332" width="17" style="56" customWidth="1"/>
    <col min="14333" max="14333" width="16.42578125" style="56" customWidth="1"/>
    <col min="14334" max="14335" width="9.140625" style="56"/>
    <col min="14336" max="14336" width="15.7109375" style="56" customWidth="1"/>
    <col min="14337" max="14337" width="9.140625" style="56"/>
    <col min="14338" max="14340" width="13.42578125" style="56" bestFit="1" customWidth="1"/>
    <col min="14341" max="14585" width="9.140625" style="56"/>
    <col min="14586" max="14586" width="46.28515625" style="56" customWidth="1"/>
    <col min="14587" max="14587" width="17.140625" style="56" customWidth="1"/>
    <col min="14588" max="14588" width="17" style="56" customWidth="1"/>
    <col min="14589" max="14589" width="16.42578125" style="56" customWidth="1"/>
    <col min="14590" max="14591" width="9.140625" style="56"/>
    <col min="14592" max="14592" width="15.7109375" style="56" customWidth="1"/>
    <col min="14593" max="14593" width="9.140625" style="56"/>
    <col min="14594" max="14596" width="13.42578125" style="56" bestFit="1" customWidth="1"/>
    <col min="14597" max="14841" width="9.140625" style="56"/>
    <col min="14842" max="14842" width="46.28515625" style="56" customWidth="1"/>
    <col min="14843" max="14843" width="17.140625" style="56" customWidth="1"/>
    <col min="14844" max="14844" width="17" style="56" customWidth="1"/>
    <col min="14845" max="14845" width="16.42578125" style="56" customWidth="1"/>
    <col min="14846" max="14847" width="9.140625" style="56"/>
    <col min="14848" max="14848" width="15.7109375" style="56" customWidth="1"/>
    <col min="14849" max="14849" width="9.140625" style="56"/>
    <col min="14850" max="14852" width="13.42578125" style="56" bestFit="1" customWidth="1"/>
    <col min="14853" max="15097" width="9.140625" style="56"/>
    <col min="15098" max="15098" width="46.28515625" style="56" customWidth="1"/>
    <col min="15099" max="15099" width="17.140625" style="56" customWidth="1"/>
    <col min="15100" max="15100" width="17" style="56" customWidth="1"/>
    <col min="15101" max="15101" width="16.42578125" style="56" customWidth="1"/>
    <col min="15102" max="15103" width="9.140625" style="56"/>
    <col min="15104" max="15104" width="15.7109375" style="56" customWidth="1"/>
    <col min="15105" max="15105" width="9.140625" style="56"/>
    <col min="15106" max="15108" width="13.42578125" style="56" bestFit="1" customWidth="1"/>
    <col min="15109" max="15353" width="9.140625" style="56"/>
    <col min="15354" max="15354" width="46.28515625" style="56" customWidth="1"/>
    <col min="15355" max="15355" width="17.140625" style="56" customWidth="1"/>
    <col min="15356" max="15356" width="17" style="56" customWidth="1"/>
    <col min="15357" max="15357" width="16.42578125" style="56" customWidth="1"/>
    <col min="15358" max="15359" width="9.140625" style="56"/>
    <col min="15360" max="15360" width="15.7109375" style="56" customWidth="1"/>
    <col min="15361" max="15361" width="9.140625" style="56"/>
    <col min="15362" max="15364" width="13.42578125" style="56" bestFit="1" customWidth="1"/>
    <col min="15365" max="15609" width="9.140625" style="56"/>
    <col min="15610" max="15610" width="46.28515625" style="56" customWidth="1"/>
    <col min="15611" max="15611" width="17.140625" style="56" customWidth="1"/>
    <col min="15612" max="15612" width="17" style="56" customWidth="1"/>
    <col min="15613" max="15613" width="16.42578125" style="56" customWidth="1"/>
    <col min="15614" max="15615" width="9.140625" style="56"/>
    <col min="15616" max="15616" width="15.7109375" style="56" customWidth="1"/>
    <col min="15617" max="15617" width="9.140625" style="56"/>
    <col min="15618" max="15620" width="13.42578125" style="56" bestFit="1" customWidth="1"/>
    <col min="15621" max="15865" width="9.140625" style="56"/>
    <col min="15866" max="15866" width="46.28515625" style="56" customWidth="1"/>
    <col min="15867" max="15867" width="17.140625" style="56" customWidth="1"/>
    <col min="15868" max="15868" width="17" style="56" customWidth="1"/>
    <col min="15869" max="15869" width="16.42578125" style="56" customWidth="1"/>
    <col min="15870" max="15871" width="9.140625" style="56"/>
    <col min="15872" max="15872" width="15.7109375" style="56" customWidth="1"/>
    <col min="15873" max="15873" width="9.140625" style="56"/>
    <col min="15874" max="15876" width="13.42578125" style="56" bestFit="1" customWidth="1"/>
    <col min="15877" max="16121" width="9.140625" style="56"/>
    <col min="16122" max="16122" width="46.28515625" style="56" customWidth="1"/>
    <col min="16123" max="16123" width="17.140625" style="56" customWidth="1"/>
    <col min="16124" max="16124" width="17" style="56" customWidth="1"/>
    <col min="16125" max="16125" width="16.42578125" style="56" customWidth="1"/>
    <col min="16126" max="16127" width="9.140625" style="56"/>
    <col min="16128" max="16128" width="15.7109375" style="56" customWidth="1"/>
    <col min="16129" max="16129" width="9.140625" style="56"/>
    <col min="16130" max="16132" width="13.42578125" style="56" bestFit="1" customWidth="1"/>
    <col min="16133" max="16384" width="9.140625" style="56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02" t="s">
        <v>198</v>
      </c>
      <c r="C2" s="102"/>
      <c r="D2" s="102"/>
    </row>
    <row r="3" spans="1:4" ht="66.75" customHeight="1" x14ac:dyDescent="0.25">
      <c r="A3" s="103" t="s">
        <v>288</v>
      </c>
      <c r="B3" s="98"/>
      <c r="C3" s="98"/>
      <c r="D3" s="98"/>
    </row>
    <row r="4" spans="1:4" ht="22.5" customHeight="1" x14ac:dyDescent="0.25">
      <c r="A4" s="1"/>
      <c r="B4" s="1"/>
      <c r="C4" s="2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79536018</v>
      </c>
      <c r="C6" s="8">
        <v>79536018</v>
      </c>
      <c r="D6" s="8">
        <v>79536018</v>
      </c>
    </row>
    <row r="7" spans="1:4" ht="15.75" x14ac:dyDescent="0.25">
      <c r="A7" s="7" t="s">
        <v>7</v>
      </c>
      <c r="B7" s="8">
        <v>8869338</v>
      </c>
      <c r="C7" s="8">
        <v>8869338</v>
      </c>
      <c r="D7" s="8">
        <v>8869338</v>
      </c>
    </row>
    <row r="8" spans="1:4" ht="15.75" x14ac:dyDescent="0.25">
      <c r="A8" s="7" t="s">
        <v>232</v>
      </c>
      <c r="B8" s="8">
        <v>3759927</v>
      </c>
      <c r="C8" s="8">
        <v>3759927</v>
      </c>
      <c r="D8" s="8">
        <v>3759927</v>
      </c>
    </row>
    <row r="9" spans="1:4" ht="15.75" x14ac:dyDescent="0.25">
      <c r="A9" s="7" t="s">
        <v>243</v>
      </c>
      <c r="B9" s="8">
        <v>1811376</v>
      </c>
      <c r="C9" s="8">
        <v>1811376</v>
      </c>
      <c r="D9" s="8">
        <v>1811376</v>
      </c>
    </row>
    <row r="10" spans="1:4" ht="15.75" x14ac:dyDescent="0.25">
      <c r="A10" s="7" t="s">
        <v>245</v>
      </c>
      <c r="B10" s="8">
        <v>1266008</v>
      </c>
      <c r="C10" s="8">
        <v>1266008</v>
      </c>
      <c r="D10" s="8">
        <v>1266008</v>
      </c>
    </row>
    <row r="11" spans="1:4" ht="15.75" x14ac:dyDescent="0.25">
      <c r="A11" s="7" t="s">
        <v>246</v>
      </c>
      <c r="B11" s="8">
        <v>1133261</v>
      </c>
      <c r="C11" s="8">
        <v>1133261</v>
      </c>
      <c r="D11" s="8">
        <v>1133261</v>
      </c>
    </row>
    <row r="12" spans="1:4" ht="15.75" x14ac:dyDescent="0.25">
      <c r="A12" s="7" t="s">
        <v>247</v>
      </c>
      <c r="B12" s="8">
        <v>5990262</v>
      </c>
      <c r="C12" s="8">
        <v>5990262</v>
      </c>
      <c r="D12" s="8">
        <v>5990262</v>
      </c>
    </row>
    <row r="13" spans="1:4" ht="15.75" x14ac:dyDescent="0.25">
      <c r="A13" s="7" t="s">
        <v>233</v>
      </c>
      <c r="B13" s="8">
        <v>1645627</v>
      </c>
      <c r="C13" s="8">
        <v>1645627</v>
      </c>
      <c r="D13" s="8">
        <v>1645627</v>
      </c>
    </row>
    <row r="14" spans="1:4" ht="15.75" x14ac:dyDescent="0.25">
      <c r="A14" s="7" t="s">
        <v>248</v>
      </c>
      <c r="B14" s="8">
        <v>659004</v>
      </c>
      <c r="C14" s="8">
        <v>659004</v>
      </c>
      <c r="D14" s="8">
        <v>659004</v>
      </c>
    </row>
    <row r="15" spans="1:4" ht="15.75" x14ac:dyDescent="0.25">
      <c r="A15" s="7" t="s">
        <v>249</v>
      </c>
      <c r="B15" s="8">
        <v>1545230</v>
      </c>
      <c r="C15" s="8">
        <v>1545230</v>
      </c>
      <c r="D15" s="8">
        <v>1545230</v>
      </c>
    </row>
    <row r="16" spans="1:4" ht="15.75" x14ac:dyDescent="0.25">
      <c r="A16" s="7" t="s">
        <v>250</v>
      </c>
      <c r="B16" s="8">
        <v>7114908</v>
      </c>
      <c r="C16" s="8">
        <v>7114908</v>
      </c>
      <c r="D16" s="8">
        <v>7114908</v>
      </c>
    </row>
    <row r="17" spans="1:4" ht="15.75" x14ac:dyDescent="0.25">
      <c r="A17" s="7" t="s">
        <v>251</v>
      </c>
      <c r="B17" s="8">
        <v>337015</v>
      </c>
      <c r="C17" s="8">
        <v>337015</v>
      </c>
      <c r="D17" s="8">
        <v>337015</v>
      </c>
    </row>
    <row r="18" spans="1:4" ht="15.75" x14ac:dyDescent="0.25">
      <c r="A18" s="7" t="s">
        <v>18</v>
      </c>
      <c r="B18" s="8">
        <v>2310067</v>
      </c>
      <c r="C18" s="8">
        <v>2310067</v>
      </c>
      <c r="D18" s="8">
        <v>2310067</v>
      </c>
    </row>
    <row r="19" spans="1:4" ht="15.75" x14ac:dyDescent="0.25">
      <c r="A19" s="7" t="s">
        <v>253</v>
      </c>
      <c r="B19" s="8">
        <v>1366398</v>
      </c>
      <c r="C19" s="8">
        <v>1366398</v>
      </c>
      <c r="D19" s="8">
        <v>1366398</v>
      </c>
    </row>
    <row r="20" spans="1:4" ht="15.75" x14ac:dyDescent="0.25">
      <c r="A20" s="7" t="s">
        <v>239</v>
      </c>
      <c r="B20" s="8">
        <v>3075475</v>
      </c>
      <c r="C20" s="8">
        <v>3075475</v>
      </c>
      <c r="D20" s="8">
        <v>3075475</v>
      </c>
    </row>
    <row r="21" spans="1:4" ht="15.75" x14ac:dyDescent="0.25">
      <c r="A21" s="7" t="s">
        <v>254</v>
      </c>
      <c r="B21" s="8">
        <v>922925</v>
      </c>
      <c r="C21" s="8">
        <v>922925</v>
      </c>
      <c r="D21" s="8">
        <v>922925</v>
      </c>
    </row>
    <row r="22" spans="1:4" ht="15.75" x14ac:dyDescent="0.25">
      <c r="A22" s="7" t="s">
        <v>255</v>
      </c>
      <c r="B22" s="8">
        <v>1945057</v>
      </c>
      <c r="C22" s="8">
        <v>1945057</v>
      </c>
      <c r="D22" s="8">
        <v>1945057</v>
      </c>
    </row>
    <row r="23" spans="1:4" ht="15.75" x14ac:dyDescent="0.25">
      <c r="A23" s="7" t="s">
        <v>256</v>
      </c>
      <c r="B23" s="8">
        <v>1212288</v>
      </c>
      <c r="C23" s="8">
        <v>1212288</v>
      </c>
      <c r="D23" s="8">
        <v>1212288</v>
      </c>
    </row>
    <row r="24" spans="1:4" ht="15.75" x14ac:dyDescent="0.25">
      <c r="A24" s="7" t="s">
        <v>257</v>
      </c>
      <c r="B24" s="8">
        <v>869299</v>
      </c>
      <c r="C24" s="8">
        <v>869299</v>
      </c>
      <c r="D24" s="8">
        <v>869299</v>
      </c>
    </row>
    <row r="25" spans="1:4" ht="15.75" x14ac:dyDescent="0.25">
      <c r="A25" s="7" t="s">
        <v>258</v>
      </c>
      <c r="B25" s="8">
        <v>757431</v>
      </c>
      <c r="C25" s="8">
        <v>757431</v>
      </c>
      <c r="D25" s="8">
        <v>757431</v>
      </c>
    </row>
    <row r="26" spans="1:4" ht="15.75" x14ac:dyDescent="0.25">
      <c r="A26" s="7" t="s">
        <v>234</v>
      </c>
      <c r="B26" s="8">
        <v>903464</v>
      </c>
      <c r="C26" s="8">
        <v>903464</v>
      </c>
      <c r="D26" s="8">
        <v>903464</v>
      </c>
    </row>
    <row r="27" spans="1:4" ht="15.75" x14ac:dyDescent="0.25">
      <c r="A27" s="7" t="s">
        <v>259</v>
      </c>
      <c r="B27" s="8">
        <v>1579428</v>
      </c>
      <c r="C27" s="8">
        <v>1579428</v>
      </c>
      <c r="D27" s="8">
        <v>1579428</v>
      </c>
    </row>
    <row r="28" spans="1:4" ht="15.75" x14ac:dyDescent="0.25">
      <c r="A28" s="7" t="s">
        <v>260</v>
      </c>
      <c r="B28" s="8">
        <v>2380190</v>
      </c>
      <c r="C28" s="8">
        <v>2380190</v>
      </c>
      <c r="D28" s="8">
        <v>2380190</v>
      </c>
    </row>
    <row r="29" spans="1:4" ht="15.75" x14ac:dyDescent="0.25">
      <c r="A29" s="7" t="s">
        <v>236</v>
      </c>
      <c r="B29" s="8">
        <v>4365043</v>
      </c>
      <c r="C29" s="8">
        <v>4365043</v>
      </c>
      <c r="D29" s="8">
        <v>4365043</v>
      </c>
    </row>
    <row r="30" spans="1:4" ht="15.75" x14ac:dyDescent="0.25">
      <c r="A30" s="7" t="s">
        <v>261</v>
      </c>
      <c r="B30" s="8">
        <v>323239</v>
      </c>
      <c r="C30" s="8">
        <v>323239</v>
      </c>
      <c r="D30" s="8">
        <v>323239</v>
      </c>
    </row>
    <row r="31" spans="1:4" ht="15.75" x14ac:dyDescent="0.25">
      <c r="A31" s="7" t="s">
        <v>262</v>
      </c>
      <c r="B31" s="8">
        <v>968379</v>
      </c>
      <c r="C31" s="8">
        <v>968379</v>
      </c>
      <c r="D31" s="8">
        <v>968379</v>
      </c>
    </row>
    <row r="32" spans="1:4" ht="15.75" x14ac:dyDescent="0.25">
      <c r="A32" s="7" t="s">
        <v>105</v>
      </c>
      <c r="B32" s="8">
        <v>2813798</v>
      </c>
      <c r="C32" s="8">
        <v>2813798</v>
      </c>
      <c r="D32" s="8">
        <v>2813798</v>
      </c>
    </row>
    <row r="33" spans="1:4" ht="15.75" x14ac:dyDescent="0.25">
      <c r="A33" s="7" t="s">
        <v>240</v>
      </c>
      <c r="B33" s="8">
        <v>1244584</v>
      </c>
      <c r="C33" s="8">
        <v>1244584</v>
      </c>
      <c r="D33" s="8">
        <v>1244584</v>
      </c>
    </row>
    <row r="34" spans="1:4" ht="15.75" x14ac:dyDescent="0.25">
      <c r="A34" s="7" t="s">
        <v>263</v>
      </c>
      <c r="B34" s="8">
        <v>2177952</v>
      </c>
      <c r="C34" s="8">
        <v>2177952</v>
      </c>
      <c r="D34" s="8">
        <v>2177952</v>
      </c>
    </row>
    <row r="35" spans="1:4" ht="15.75" x14ac:dyDescent="0.25">
      <c r="A35" s="7" t="s">
        <v>264</v>
      </c>
      <c r="B35" s="8">
        <v>1871480</v>
      </c>
      <c r="C35" s="8">
        <v>1871480</v>
      </c>
      <c r="D35" s="8">
        <v>1871480</v>
      </c>
    </row>
    <row r="36" spans="1:4" ht="15.75" x14ac:dyDescent="0.25">
      <c r="A36" s="7" t="s">
        <v>241</v>
      </c>
      <c r="B36" s="8">
        <v>3264616</v>
      </c>
      <c r="C36" s="8">
        <v>3264616</v>
      </c>
      <c r="D36" s="8">
        <v>3264616</v>
      </c>
    </row>
    <row r="37" spans="1:4" ht="15.75" x14ac:dyDescent="0.25">
      <c r="A37" s="10" t="s">
        <v>124</v>
      </c>
      <c r="B37" s="11">
        <f>SUM(B6:B36)</f>
        <v>148019087</v>
      </c>
      <c r="C37" s="11">
        <f>SUM(C6:C36)</f>
        <v>148019087</v>
      </c>
      <c r="D37" s="11">
        <f>SUM(D6:D36)</f>
        <v>148019087</v>
      </c>
    </row>
    <row r="38" spans="1:4" x14ac:dyDescent="0.25">
      <c r="A38" s="2"/>
      <c r="B38" s="2"/>
      <c r="C38" s="57"/>
    </row>
    <row r="39" spans="1:4" x14ac:dyDescent="0.25">
      <c r="A39" s="2"/>
    </row>
  </sheetData>
  <mergeCells count="3">
    <mergeCell ref="B1:D1"/>
    <mergeCell ref="B2:D2"/>
    <mergeCell ref="A3:D3"/>
  </mergeCells>
  <pageMargins left="0.81" right="0.23622047244094491" top="0.74803149606299213" bottom="0.35433070866141736" header="0.31496062992125984" footer="0.31496062992125984"/>
  <pageSetup paperSize="9" scale="8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BreakPreview" zoomScaleNormal="100" zoomScaleSheetLayoutView="100" workbookViewId="0">
      <selection activeCell="B30" sqref="B30:D30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5.28515625" style="2" customWidth="1"/>
    <col min="251" max="253" width="18.140625" style="2" customWidth="1"/>
    <col min="254" max="255" width="9.140625" style="2"/>
    <col min="256" max="256" width="14.28515625" style="2" bestFit="1" customWidth="1"/>
    <col min="257" max="257" width="9.140625" style="2"/>
    <col min="258" max="258" width="12.28515625" style="2" bestFit="1" customWidth="1"/>
    <col min="259" max="260" width="15.85546875" style="2" bestFit="1" customWidth="1"/>
    <col min="261" max="505" width="9.140625" style="2"/>
    <col min="506" max="506" width="35.28515625" style="2" customWidth="1"/>
    <col min="507" max="509" width="18.140625" style="2" customWidth="1"/>
    <col min="510" max="511" width="9.140625" style="2"/>
    <col min="512" max="512" width="14.28515625" style="2" bestFit="1" customWidth="1"/>
    <col min="513" max="513" width="9.140625" style="2"/>
    <col min="514" max="514" width="12.28515625" style="2" bestFit="1" customWidth="1"/>
    <col min="515" max="516" width="15.85546875" style="2" bestFit="1" customWidth="1"/>
    <col min="517" max="761" width="9.140625" style="2"/>
    <col min="762" max="762" width="35.28515625" style="2" customWidth="1"/>
    <col min="763" max="765" width="18.140625" style="2" customWidth="1"/>
    <col min="766" max="767" width="9.140625" style="2"/>
    <col min="768" max="768" width="14.28515625" style="2" bestFit="1" customWidth="1"/>
    <col min="769" max="769" width="9.140625" style="2"/>
    <col min="770" max="770" width="12.28515625" style="2" bestFit="1" customWidth="1"/>
    <col min="771" max="772" width="15.85546875" style="2" bestFit="1" customWidth="1"/>
    <col min="773" max="1017" width="9.140625" style="2"/>
    <col min="1018" max="1018" width="35.28515625" style="2" customWidth="1"/>
    <col min="1019" max="1021" width="18.140625" style="2" customWidth="1"/>
    <col min="1022" max="1023" width="9.140625" style="2"/>
    <col min="1024" max="1024" width="14.28515625" style="2" bestFit="1" customWidth="1"/>
    <col min="1025" max="1025" width="9.140625" style="2"/>
    <col min="1026" max="1026" width="12.28515625" style="2" bestFit="1" customWidth="1"/>
    <col min="1027" max="1028" width="15.85546875" style="2" bestFit="1" customWidth="1"/>
    <col min="1029" max="1273" width="9.140625" style="2"/>
    <col min="1274" max="1274" width="35.28515625" style="2" customWidth="1"/>
    <col min="1275" max="1277" width="18.140625" style="2" customWidth="1"/>
    <col min="1278" max="1279" width="9.140625" style="2"/>
    <col min="1280" max="1280" width="14.28515625" style="2" bestFit="1" customWidth="1"/>
    <col min="1281" max="1281" width="9.140625" style="2"/>
    <col min="1282" max="1282" width="12.28515625" style="2" bestFit="1" customWidth="1"/>
    <col min="1283" max="1284" width="15.85546875" style="2" bestFit="1" customWidth="1"/>
    <col min="1285" max="1529" width="9.140625" style="2"/>
    <col min="1530" max="1530" width="35.28515625" style="2" customWidth="1"/>
    <col min="1531" max="1533" width="18.140625" style="2" customWidth="1"/>
    <col min="1534" max="1535" width="9.140625" style="2"/>
    <col min="1536" max="1536" width="14.28515625" style="2" bestFit="1" customWidth="1"/>
    <col min="1537" max="1537" width="9.140625" style="2"/>
    <col min="1538" max="1538" width="12.28515625" style="2" bestFit="1" customWidth="1"/>
    <col min="1539" max="1540" width="15.85546875" style="2" bestFit="1" customWidth="1"/>
    <col min="1541" max="1785" width="9.140625" style="2"/>
    <col min="1786" max="1786" width="35.28515625" style="2" customWidth="1"/>
    <col min="1787" max="1789" width="18.140625" style="2" customWidth="1"/>
    <col min="1790" max="1791" width="9.140625" style="2"/>
    <col min="1792" max="1792" width="14.28515625" style="2" bestFit="1" customWidth="1"/>
    <col min="1793" max="1793" width="9.140625" style="2"/>
    <col min="1794" max="1794" width="12.28515625" style="2" bestFit="1" customWidth="1"/>
    <col min="1795" max="1796" width="15.85546875" style="2" bestFit="1" customWidth="1"/>
    <col min="1797" max="2041" width="9.140625" style="2"/>
    <col min="2042" max="2042" width="35.28515625" style="2" customWidth="1"/>
    <col min="2043" max="2045" width="18.140625" style="2" customWidth="1"/>
    <col min="2046" max="2047" width="9.140625" style="2"/>
    <col min="2048" max="2048" width="14.28515625" style="2" bestFit="1" customWidth="1"/>
    <col min="2049" max="2049" width="9.140625" style="2"/>
    <col min="2050" max="2050" width="12.28515625" style="2" bestFit="1" customWidth="1"/>
    <col min="2051" max="2052" width="15.85546875" style="2" bestFit="1" customWidth="1"/>
    <col min="2053" max="2297" width="9.140625" style="2"/>
    <col min="2298" max="2298" width="35.28515625" style="2" customWidth="1"/>
    <col min="2299" max="2301" width="18.140625" style="2" customWidth="1"/>
    <col min="2302" max="2303" width="9.140625" style="2"/>
    <col min="2304" max="2304" width="14.28515625" style="2" bestFit="1" customWidth="1"/>
    <col min="2305" max="2305" width="9.140625" style="2"/>
    <col min="2306" max="2306" width="12.28515625" style="2" bestFit="1" customWidth="1"/>
    <col min="2307" max="2308" width="15.85546875" style="2" bestFit="1" customWidth="1"/>
    <col min="2309" max="2553" width="9.140625" style="2"/>
    <col min="2554" max="2554" width="35.28515625" style="2" customWidth="1"/>
    <col min="2555" max="2557" width="18.140625" style="2" customWidth="1"/>
    <col min="2558" max="2559" width="9.140625" style="2"/>
    <col min="2560" max="2560" width="14.28515625" style="2" bestFit="1" customWidth="1"/>
    <col min="2561" max="2561" width="9.140625" style="2"/>
    <col min="2562" max="2562" width="12.28515625" style="2" bestFit="1" customWidth="1"/>
    <col min="2563" max="2564" width="15.85546875" style="2" bestFit="1" customWidth="1"/>
    <col min="2565" max="2809" width="9.140625" style="2"/>
    <col min="2810" max="2810" width="35.28515625" style="2" customWidth="1"/>
    <col min="2811" max="2813" width="18.140625" style="2" customWidth="1"/>
    <col min="2814" max="2815" width="9.140625" style="2"/>
    <col min="2816" max="2816" width="14.28515625" style="2" bestFit="1" customWidth="1"/>
    <col min="2817" max="2817" width="9.140625" style="2"/>
    <col min="2818" max="2818" width="12.28515625" style="2" bestFit="1" customWidth="1"/>
    <col min="2819" max="2820" width="15.85546875" style="2" bestFit="1" customWidth="1"/>
    <col min="2821" max="3065" width="9.140625" style="2"/>
    <col min="3066" max="3066" width="35.28515625" style="2" customWidth="1"/>
    <col min="3067" max="3069" width="18.140625" style="2" customWidth="1"/>
    <col min="3070" max="3071" width="9.140625" style="2"/>
    <col min="3072" max="3072" width="14.28515625" style="2" bestFit="1" customWidth="1"/>
    <col min="3073" max="3073" width="9.140625" style="2"/>
    <col min="3074" max="3074" width="12.28515625" style="2" bestFit="1" customWidth="1"/>
    <col min="3075" max="3076" width="15.85546875" style="2" bestFit="1" customWidth="1"/>
    <col min="3077" max="3321" width="9.140625" style="2"/>
    <col min="3322" max="3322" width="35.28515625" style="2" customWidth="1"/>
    <col min="3323" max="3325" width="18.140625" style="2" customWidth="1"/>
    <col min="3326" max="3327" width="9.140625" style="2"/>
    <col min="3328" max="3328" width="14.28515625" style="2" bestFit="1" customWidth="1"/>
    <col min="3329" max="3329" width="9.140625" style="2"/>
    <col min="3330" max="3330" width="12.28515625" style="2" bestFit="1" customWidth="1"/>
    <col min="3331" max="3332" width="15.85546875" style="2" bestFit="1" customWidth="1"/>
    <col min="3333" max="3577" width="9.140625" style="2"/>
    <col min="3578" max="3578" width="35.28515625" style="2" customWidth="1"/>
    <col min="3579" max="3581" width="18.140625" style="2" customWidth="1"/>
    <col min="3582" max="3583" width="9.140625" style="2"/>
    <col min="3584" max="3584" width="14.28515625" style="2" bestFit="1" customWidth="1"/>
    <col min="3585" max="3585" width="9.140625" style="2"/>
    <col min="3586" max="3586" width="12.28515625" style="2" bestFit="1" customWidth="1"/>
    <col min="3587" max="3588" width="15.85546875" style="2" bestFit="1" customWidth="1"/>
    <col min="3589" max="3833" width="9.140625" style="2"/>
    <col min="3834" max="3834" width="35.28515625" style="2" customWidth="1"/>
    <col min="3835" max="3837" width="18.140625" style="2" customWidth="1"/>
    <col min="3838" max="3839" width="9.140625" style="2"/>
    <col min="3840" max="3840" width="14.28515625" style="2" bestFit="1" customWidth="1"/>
    <col min="3841" max="3841" width="9.140625" style="2"/>
    <col min="3842" max="3842" width="12.28515625" style="2" bestFit="1" customWidth="1"/>
    <col min="3843" max="3844" width="15.85546875" style="2" bestFit="1" customWidth="1"/>
    <col min="3845" max="4089" width="9.140625" style="2"/>
    <col min="4090" max="4090" width="35.28515625" style="2" customWidth="1"/>
    <col min="4091" max="4093" width="18.140625" style="2" customWidth="1"/>
    <col min="4094" max="4095" width="9.140625" style="2"/>
    <col min="4096" max="4096" width="14.28515625" style="2" bestFit="1" customWidth="1"/>
    <col min="4097" max="4097" width="9.140625" style="2"/>
    <col min="4098" max="4098" width="12.28515625" style="2" bestFit="1" customWidth="1"/>
    <col min="4099" max="4100" width="15.85546875" style="2" bestFit="1" customWidth="1"/>
    <col min="4101" max="4345" width="9.140625" style="2"/>
    <col min="4346" max="4346" width="35.28515625" style="2" customWidth="1"/>
    <col min="4347" max="4349" width="18.140625" style="2" customWidth="1"/>
    <col min="4350" max="4351" width="9.140625" style="2"/>
    <col min="4352" max="4352" width="14.28515625" style="2" bestFit="1" customWidth="1"/>
    <col min="4353" max="4353" width="9.140625" style="2"/>
    <col min="4354" max="4354" width="12.28515625" style="2" bestFit="1" customWidth="1"/>
    <col min="4355" max="4356" width="15.85546875" style="2" bestFit="1" customWidth="1"/>
    <col min="4357" max="4601" width="9.140625" style="2"/>
    <col min="4602" max="4602" width="35.28515625" style="2" customWidth="1"/>
    <col min="4603" max="4605" width="18.140625" style="2" customWidth="1"/>
    <col min="4606" max="4607" width="9.140625" style="2"/>
    <col min="4608" max="4608" width="14.28515625" style="2" bestFit="1" customWidth="1"/>
    <col min="4609" max="4609" width="9.140625" style="2"/>
    <col min="4610" max="4610" width="12.28515625" style="2" bestFit="1" customWidth="1"/>
    <col min="4611" max="4612" width="15.85546875" style="2" bestFit="1" customWidth="1"/>
    <col min="4613" max="4857" width="9.140625" style="2"/>
    <col min="4858" max="4858" width="35.28515625" style="2" customWidth="1"/>
    <col min="4859" max="4861" width="18.140625" style="2" customWidth="1"/>
    <col min="4862" max="4863" width="9.140625" style="2"/>
    <col min="4864" max="4864" width="14.28515625" style="2" bestFit="1" customWidth="1"/>
    <col min="4865" max="4865" width="9.140625" style="2"/>
    <col min="4866" max="4866" width="12.28515625" style="2" bestFit="1" customWidth="1"/>
    <col min="4867" max="4868" width="15.85546875" style="2" bestFit="1" customWidth="1"/>
    <col min="4869" max="5113" width="9.140625" style="2"/>
    <col min="5114" max="5114" width="35.28515625" style="2" customWidth="1"/>
    <col min="5115" max="5117" width="18.140625" style="2" customWidth="1"/>
    <col min="5118" max="5119" width="9.140625" style="2"/>
    <col min="5120" max="5120" width="14.28515625" style="2" bestFit="1" customWidth="1"/>
    <col min="5121" max="5121" width="9.140625" style="2"/>
    <col min="5122" max="5122" width="12.28515625" style="2" bestFit="1" customWidth="1"/>
    <col min="5123" max="5124" width="15.85546875" style="2" bestFit="1" customWidth="1"/>
    <col min="5125" max="5369" width="9.140625" style="2"/>
    <col min="5370" max="5370" width="35.28515625" style="2" customWidth="1"/>
    <col min="5371" max="5373" width="18.140625" style="2" customWidth="1"/>
    <col min="5374" max="5375" width="9.140625" style="2"/>
    <col min="5376" max="5376" width="14.28515625" style="2" bestFit="1" customWidth="1"/>
    <col min="5377" max="5377" width="9.140625" style="2"/>
    <col min="5378" max="5378" width="12.28515625" style="2" bestFit="1" customWidth="1"/>
    <col min="5379" max="5380" width="15.85546875" style="2" bestFit="1" customWidth="1"/>
    <col min="5381" max="5625" width="9.140625" style="2"/>
    <col min="5626" max="5626" width="35.28515625" style="2" customWidth="1"/>
    <col min="5627" max="5629" width="18.140625" style="2" customWidth="1"/>
    <col min="5630" max="5631" width="9.140625" style="2"/>
    <col min="5632" max="5632" width="14.28515625" style="2" bestFit="1" customWidth="1"/>
    <col min="5633" max="5633" width="9.140625" style="2"/>
    <col min="5634" max="5634" width="12.28515625" style="2" bestFit="1" customWidth="1"/>
    <col min="5635" max="5636" width="15.85546875" style="2" bestFit="1" customWidth="1"/>
    <col min="5637" max="5881" width="9.140625" style="2"/>
    <col min="5882" max="5882" width="35.28515625" style="2" customWidth="1"/>
    <col min="5883" max="5885" width="18.140625" style="2" customWidth="1"/>
    <col min="5886" max="5887" width="9.140625" style="2"/>
    <col min="5888" max="5888" width="14.28515625" style="2" bestFit="1" customWidth="1"/>
    <col min="5889" max="5889" width="9.140625" style="2"/>
    <col min="5890" max="5890" width="12.28515625" style="2" bestFit="1" customWidth="1"/>
    <col min="5891" max="5892" width="15.85546875" style="2" bestFit="1" customWidth="1"/>
    <col min="5893" max="6137" width="9.140625" style="2"/>
    <col min="6138" max="6138" width="35.28515625" style="2" customWidth="1"/>
    <col min="6139" max="6141" width="18.140625" style="2" customWidth="1"/>
    <col min="6142" max="6143" width="9.140625" style="2"/>
    <col min="6144" max="6144" width="14.28515625" style="2" bestFit="1" customWidth="1"/>
    <col min="6145" max="6145" width="9.140625" style="2"/>
    <col min="6146" max="6146" width="12.28515625" style="2" bestFit="1" customWidth="1"/>
    <col min="6147" max="6148" width="15.85546875" style="2" bestFit="1" customWidth="1"/>
    <col min="6149" max="6393" width="9.140625" style="2"/>
    <col min="6394" max="6394" width="35.28515625" style="2" customWidth="1"/>
    <col min="6395" max="6397" width="18.140625" style="2" customWidth="1"/>
    <col min="6398" max="6399" width="9.140625" style="2"/>
    <col min="6400" max="6400" width="14.28515625" style="2" bestFit="1" customWidth="1"/>
    <col min="6401" max="6401" width="9.140625" style="2"/>
    <col min="6402" max="6402" width="12.28515625" style="2" bestFit="1" customWidth="1"/>
    <col min="6403" max="6404" width="15.85546875" style="2" bestFit="1" customWidth="1"/>
    <col min="6405" max="6649" width="9.140625" style="2"/>
    <col min="6650" max="6650" width="35.28515625" style="2" customWidth="1"/>
    <col min="6651" max="6653" width="18.140625" style="2" customWidth="1"/>
    <col min="6654" max="6655" width="9.140625" style="2"/>
    <col min="6656" max="6656" width="14.28515625" style="2" bestFit="1" customWidth="1"/>
    <col min="6657" max="6657" width="9.140625" style="2"/>
    <col min="6658" max="6658" width="12.28515625" style="2" bestFit="1" customWidth="1"/>
    <col min="6659" max="6660" width="15.85546875" style="2" bestFit="1" customWidth="1"/>
    <col min="6661" max="6905" width="9.140625" style="2"/>
    <col min="6906" max="6906" width="35.28515625" style="2" customWidth="1"/>
    <col min="6907" max="6909" width="18.140625" style="2" customWidth="1"/>
    <col min="6910" max="6911" width="9.140625" style="2"/>
    <col min="6912" max="6912" width="14.28515625" style="2" bestFit="1" customWidth="1"/>
    <col min="6913" max="6913" width="9.140625" style="2"/>
    <col min="6914" max="6914" width="12.28515625" style="2" bestFit="1" customWidth="1"/>
    <col min="6915" max="6916" width="15.85546875" style="2" bestFit="1" customWidth="1"/>
    <col min="6917" max="7161" width="9.140625" style="2"/>
    <col min="7162" max="7162" width="35.28515625" style="2" customWidth="1"/>
    <col min="7163" max="7165" width="18.140625" style="2" customWidth="1"/>
    <col min="7166" max="7167" width="9.140625" style="2"/>
    <col min="7168" max="7168" width="14.28515625" style="2" bestFit="1" customWidth="1"/>
    <col min="7169" max="7169" width="9.140625" style="2"/>
    <col min="7170" max="7170" width="12.28515625" style="2" bestFit="1" customWidth="1"/>
    <col min="7171" max="7172" width="15.85546875" style="2" bestFit="1" customWidth="1"/>
    <col min="7173" max="7417" width="9.140625" style="2"/>
    <col min="7418" max="7418" width="35.28515625" style="2" customWidth="1"/>
    <col min="7419" max="7421" width="18.140625" style="2" customWidth="1"/>
    <col min="7422" max="7423" width="9.140625" style="2"/>
    <col min="7424" max="7424" width="14.28515625" style="2" bestFit="1" customWidth="1"/>
    <col min="7425" max="7425" width="9.140625" style="2"/>
    <col min="7426" max="7426" width="12.28515625" style="2" bestFit="1" customWidth="1"/>
    <col min="7427" max="7428" width="15.85546875" style="2" bestFit="1" customWidth="1"/>
    <col min="7429" max="7673" width="9.140625" style="2"/>
    <col min="7674" max="7674" width="35.28515625" style="2" customWidth="1"/>
    <col min="7675" max="7677" width="18.140625" style="2" customWidth="1"/>
    <col min="7678" max="7679" width="9.140625" style="2"/>
    <col min="7680" max="7680" width="14.28515625" style="2" bestFit="1" customWidth="1"/>
    <col min="7681" max="7681" width="9.140625" style="2"/>
    <col min="7682" max="7682" width="12.28515625" style="2" bestFit="1" customWidth="1"/>
    <col min="7683" max="7684" width="15.85546875" style="2" bestFit="1" customWidth="1"/>
    <col min="7685" max="7929" width="9.140625" style="2"/>
    <col min="7930" max="7930" width="35.28515625" style="2" customWidth="1"/>
    <col min="7931" max="7933" width="18.140625" style="2" customWidth="1"/>
    <col min="7934" max="7935" width="9.140625" style="2"/>
    <col min="7936" max="7936" width="14.28515625" style="2" bestFit="1" customWidth="1"/>
    <col min="7937" max="7937" width="9.140625" style="2"/>
    <col min="7938" max="7938" width="12.28515625" style="2" bestFit="1" customWidth="1"/>
    <col min="7939" max="7940" width="15.85546875" style="2" bestFit="1" customWidth="1"/>
    <col min="7941" max="8185" width="9.140625" style="2"/>
    <col min="8186" max="8186" width="35.28515625" style="2" customWidth="1"/>
    <col min="8187" max="8189" width="18.140625" style="2" customWidth="1"/>
    <col min="8190" max="8191" width="9.140625" style="2"/>
    <col min="8192" max="8192" width="14.28515625" style="2" bestFit="1" customWidth="1"/>
    <col min="8193" max="8193" width="9.140625" style="2"/>
    <col min="8194" max="8194" width="12.28515625" style="2" bestFit="1" customWidth="1"/>
    <col min="8195" max="8196" width="15.85546875" style="2" bestFit="1" customWidth="1"/>
    <col min="8197" max="8441" width="9.140625" style="2"/>
    <col min="8442" max="8442" width="35.28515625" style="2" customWidth="1"/>
    <col min="8443" max="8445" width="18.140625" style="2" customWidth="1"/>
    <col min="8446" max="8447" width="9.140625" style="2"/>
    <col min="8448" max="8448" width="14.28515625" style="2" bestFit="1" customWidth="1"/>
    <col min="8449" max="8449" width="9.140625" style="2"/>
    <col min="8450" max="8450" width="12.28515625" style="2" bestFit="1" customWidth="1"/>
    <col min="8451" max="8452" width="15.85546875" style="2" bestFit="1" customWidth="1"/>
    <col min="8453" max="8697" width="9.140625" style="2"/>
    <col min="8698" max="8698" width="35.28515625" style="2" customWidth="1"/>
    <col min="8699" max="8701" width="18.140625" style="2" customWidth="1"/>
    <col min="8702" max="8703" width="9.140625" style="2"/>
    <col min="8704" max="8704" width="14.28515625" style="2" bestFit="1" customWidth="1"/>
    <col min="8705" max="8705" width="9.140625" style="2"/>
    <col min="8706" max="8706" width="12.28515625" style="2" bestFit="1" customWidth="1"/>
    <col min="8707" max="8708" width="15.85546875" style="2" bestFit="1" customWidth="1"/>
    <col min="8709" max="8953" width="9.140625" style="2"/>
    <col min="8954" max="8954" width="35.28515625" style="2" customWidth="1"/>
    <col min="8955" max="8957" width="18.140625" style="2" customWidth="1"/>
    <col min="8958" max="8959" width="9.140625" style="2"/>
    <col min="8960" max="8960" width="14.28515625" style="2" bestFit="1" customWidth="1"/>
    <col min="8961" max="8961" width="9.140625" style="2"/>
    <col min="8962" max="8962" width="12.28515625" style="2" bestFit="1" customWidth="1"/>
    <col min="8963" max="8964" width="15.85546875" style="2" bestFit="1" customWidth="1"/>
    <col min="8965" max="9209" width="9.140625" style="2"/>
    <col min="9210" max="9210" width="35.28515625" style="2" customWidth="1"/>
    <col min="9211" max="9213" width="18.140625" style="2" customWidth="1"/>
    <col min="9214" max="9215" width="9.140625" style="2"/>
    <col min="9216" max="9216" width="14.28515625" style="2" bestFit="1" customWidth="1"/>
    <col min="9217" max="9217" width="9.140625" style="2"/>
    <col min="9218" max="9218" width="12.28515625" style="2" bestFit="1" customWidth="1"/>
    <col min="9219" max="9220" width="15.85546875" style="2" bestFit="1" customWidth="1"/>
    <col min="9221" max="9465" width="9.140625" style="2"/>
    <col min="9466" max="9466" width="35.28515625" style="2" customWidth="1"/>
    <col min="9467" max="9469" width="18.140625" style="2" customWidth="1"/>
    <col min="9470" max="9471" width="9.140625" style="2"/>
    <col min="9472" max="9472" width="14.28515625" style="2" bestFit="1" customWidth="1"/>
    <col min="9473" max="9473" width="9.140625" style="2"/>
    <col min="9474" max="9474" width="12.28515625" style="2" bestFit="1" customWidth="1"/>
    <col min="9475" max="9476" width="15.85546875" style="2" bestFit="1" customWidth="1"/>
    <col min="9477" max="9721" width="9.140625" style="2"/>
    <col min="9722" max="9722" width="35.28515625" style="2" customWidth="1"/>
    <col min="9723" max="9725" width="18.140625" style="2" customWidth="1"/>
    <col min="9726" max="9727" width="9.140625" style="2"/>
    <col min="9728" max="9728" width="14.28515625" style="2" bestFit="1" customWidth="1"/>
    <col min="9729" max="9729" width="9.140625" style="2"/>
    <col min="9730" max="9730" width="12.28515625" style="2" bestFit="1" customWidth="1"/>
    <col min="9731" max="9732" width="15.85546875" style="2" bestFit="1" customWidth="1"/>
    <col min="9733" max="9977" width="9.140625" style="2"/>
    <col min="9978" max="9978" width="35.28515625" style="2" customWidth="1"/>
    <col min="9979" max="9981" width="18.140625" style="2" customWidth="1"/>
    <col min="9982" max="9983" width="9.140625" style="2"/>
    <col min="9984" max="9984" width="14.28515625" style="2" bestFit="1" customWidth="1"/>
    <col min="9985" max="9985" width="9.140625" style="2"/>
    <col min="9986" max="9986" width="12.28515625" style="2" bestFit="1" customWidth="1"/>
    <col min="9987" max="9988" width="15.85546875" style="2" bestFit="1" customWidth="1"/>
    <col min="9989" max="10233" width="9.140625" style="2"/>
    <col min="10234" max="10234" width="35.28515625" style="2" customWidth="1"/>
    <col min="10235" max="10237" width="18.140625" style="2" customWidth="1"/>
    <col min="10238" max="10239" width="9.140625" style="2"/>
    <col min="10240" max="10240" width="14.28515625" style="2" bestFit="1" customWidth="1"/>
    <col min="10241" max="10241" width="9.140625" style="2"/>
    <col min="10242" max="10242" width="12.28515625" style="2" bestFit="1" customWidth="1"/>
    <col min="10243" max="10244" width="15.85546875" style="2" bestFit="1" customWidth="1"/>
    <col min="10245" max="10489" width="9.140625" style="2"/>
    <col min="10490" max="10490" width="35.28515625" style="2" customWidth="1"/>
    <col min="10491" max="10493" width="18.140625" style="2" customWidth="1"/>
    <col min="10494" max="10495" width="9.140625" style="2"/>
    <col min="10496" max="10496" width="14.28515625" style="2" bestFit="1" customWidth="1"/>
    <col min="10497" max="10497" width="9.140625" style="2"/>
    <col min="10498" max="10498" width="12.28515625" style="2" bestFit="1" customWidth="1"/>
    <col min="10499" max="10500" width="15.85546875" style="2" bestFit="1" customWidth="1"/>
    <col min="10501" max="10745" width="9.140625" style="2"/>
    <col min="10746" max="10746" width="35.28515625" style="2" customWidth="1"/>
    <col min="10747" max="10749" width="18.140625" style="2" customWidth="1"/>
    <col min="10750" max="10751" width="9.140625" style="2"/>
    <col min="10752" max="10752" width="14.28515625" style="2" bestFit="1" customWidth="1"/>
    <col min="10753" max="10753" width="9.140625" style="2"/>
    <col min="10754" max="10754" width="12.28515625" style="2" bestFit="1" customWidth="1"/>
    <col min="10755" max="10756" width="15.85546875" style="2" bestFit="1" customWidth="1"/>
    <col min="10757" max="11001" width="9.140625" style="2"/>
    <col min="11002" max="11002" width="35.28515625" style="2" customWidth="1"/>
    <col min="11003" max="11005" width="18.140625" style="2" customWidth="1"/>
    <col min="11006" max="11007" width="9.140625" style="2"/>
    <col min="11008" max="11008" width="14.28515625" style="2" bestFit="1" customWidth="1"/>
    <col min="11009" max="11009" width="9.140625" style="2"/>
    <col min="11010" max="11010" width="12.28515625" style="2" bestFit="1" customWidth="1"/>
    <col min="11011" max="11012" width="15.85546875" style="2" bestFit="1" customWidth="1"/>
    <col min="11013" max="11257" width="9.140625" style="2"/>
    <col min="11258" max="11258" width="35.28515625" style="2" customWidth="1"/>
    <col min="11259" max="11261" width="18.140625" style="2" customWidth="1"/>
    <col min="11262" max="11263" width="9.140625" style="2"/>
    <col min="11264" max="11264" width="14.28515625" style="2" bestFit="1" customWidth="1"/>
    <col min="11265" max="11265" width="9.140625" style="2"/>
    <col min="11266" max="11266" width="12.28515625" style="2" bestFit="1" customWidth="1"/>
    <col min="11267" max="11268" width="15.85546875" style="2" bestFit="1" customWidth="1"/>
    <col min="11269" max="11513" width="9.140625" style="2"/>
    <col min="11514" max="11514" width="35.28515625" style="2" customWidth="1"/>
    <col min="11515" max="11517" width="18.140625" style="2" customWidth="1"/>
    <col min="11518" max="11519" width="9.140625" style="2"/>
    <col min="11520" max="11520" width="14.28515625" style="2" bestFit="1" customWidth="1"/>
    <col min="11521" max="11521" width="9.140625" style="2"/>
    <col min="11522" max="11522" width="12.28515625" style="2" bestFit="1" customWidth="1"/>
    <col min="11523" max="11524" width="15.85546875" style="2" bestFit="1" customWidth="1"/>
    <col min="11525" max="11769" width="9.140625" style="2"/>
    <col min="11770" max="11770" width="35.28515625" style="2" customWidth="1"/>
    <col min="11771" max="11773" width="18.140625" style="2" customWidth="1"/>
    <col min="11774" max="11775" width="9.140625" style="2"/>
    <col min="11776" max="11776" width="14.28515625" style="2" bestFit="1" customWidth="1"/>
    <col min="11777" max="11777" width="9.140625" style="2"/>
    <col min="11778" max="11778" width="12.28515625" style="2" bestFit="1" customWidth="1"/>
    <col min="11779" max="11780" width="15.85546875" style="2" bestFit="1" customWidth="1"/>
    <col min="11781" max="12025" width="9.140625" style="2"/>
    <col min="12026" max="12026" width="35.28515625" style="2" customWidth="1"/>
    <col min="12027" max="12029" width="18.140625" style="2" customWidth="1"/>
    <col min="12030" max="12031" width="9.140625" style="2"/>
    <col min="12032" max="12032" width="14.28515625" style="2" bestFit="1" customWidth="1"/>
    <col min="12033" max="12033" width="9.140625" style="2"/>
    <col min="12034" max="12034" width="12.28515625" style="2" bestFit="1" customWidth="1"/>
    <col min="12035" max="12036" width="15.85546875" style="2" bestFit="1" customWidth="1"/>
    <col min="12037" max="12281" width="9.140625" style="2"/>
    <col min="12282" max="12282" width="35.28515625" style="2" customWidth="1"/>
    <col min="12283" max="12285" width="18.140625" style="2" customWidth="1"/>
    <col min="12286" max="12287" width="9.140625" style="2"/>
    <col min="12288" max="12288" width="14.28515625" style="2" bestFit="1" customWidth="1"/>
    <col min="12289" max="12289" width="9.140625" style="2"/>
    <col min="12290" max="12290" width="12.28515625" style="2" bestFit="1" customWidth="1"/>
    <col min="12291" max="12292" width="15.85546875" style="2" bestFit="1" customWidth="1"/>
    <col min="12293" max="12537" width="9.140625" style="2"/>
    <col min="12538" max="12538" width="35.28515625" style="2" customWidth="1"/>
    <col min="12539" max="12541" width="18.140625" style="2" customWidth="1"/>
    <col min="12542" max="12543" width="9.140625" style="2"/>
    <col min="12544" max="12544" width="14.28515625" style="2" bestFit="1" customWidth="1"/>
    <col min="12545" max="12545" width="9.140625" style="2"/>
    <col min="12546" max="12546" width="12.28515625" style="2" bestFit="1" customWidth="1"/>
    <col min="12547" max="12548" width="15.85546875" style="2" bestFit="1" customWidth="1"/>
    <col min="12549" max="12793" width="9.140625" style="2"/>
    <col min="12794" max="12794" width="35.28515625" style="2" customWidth="1"/>
    <col min="12795" max="12797" width="18.140625" style="2" customWidth="1"/>
    <col min="12798" max="12799" width="9.140625" style="2"/>
    <col min="12800" max="12800" width="14.28515625" style="2" bestFit="1" customWidth="1"/>
    <col min="12801" max="12801" width="9.140625" style="2"/>
    <col min="12802" max="12802" width="12.28515625" style="2" bestFit="1" customWidth="1"/>
    <col min="12803" max="12804" width="15.85546875" style="2" bestFit="1" customWidth="1"/>
    <col min="12805" max="13049" width="9.140625" style="2"/>
    <col min="13050" max="13050" width="35.28515625" style="2" customWidth="1"/>
    <col min="13051" max="13053" width="18.140625" style="2" customWidth="1"/>
    <col min="13054" max="13055" width="9.140625" style="2"/>
    <col min="13056" max="13056" width="14.28515625" style="2" bestFit="1" customWidth="1"/>
    <col min="13057" max="13057" width="9.140625" style="2"/>
    <col min="13058" max="13058" width="12.28515625" style="2" bestFit="1" customWidth="1"/>
    <col min="13059" max="13060" width="15.85546875" style="2" bestFit="1" customWidth="1"/>
    <col min="13061" max="13305" width="9.140625" style="2"/>
    <col min="13306" max="13306" width="35.28515625" style="2" customWidth="1"/>
    <col min="13307" max="13309" width="18.140625" style="2" customWidth="1"/>
    <col min="13310" max="13311" width="9.140625" style="2"/>
    <col min="13312" max="13312" width="14.28515625" style="2" bestFit="1" customWidth="1"/>
    <col min="13313" max="13313" width="9.140625" style="2"/>
    <col min="13314" max="13314" width="12.28515625" style="2" bestFit="1" customWidth="1"/>
    <col min="13315" max="13316" width="15.85546875" style="2" bestFit="1" customWidth="1"/>
    <col min="13317" max="13561" width="9.140625" style="2"/>
    <col min="13562" max="13562" width="35.28515625" style="2" customWidth="1"/>
    <col min="13563" max="13565" width="18.140625" style="2" customWidth="1"/>
    <col min="13566" max="13567" width="9.140625" style="2"/>
    <col min="13568" max="13568" width="14.28515625" style="2" bestFit="1" customWidth="1"/>
    <col min="13569" max="13569" width="9.140625" style="2"/>
    <col min="13570" max="13570" width="12.28515625" style="2" bestFit="1" customWidth="1"/>
    <col min="13571" max="13572" width="15.85546875" style="2" bestFit="1" customWidth="1"/>
    <col min="13573" max="13817" width="9.140625" style="2"/>
    <col min="13818" max="13818" width="35.28515625" style="2" customWidth="1"/>
    <col min="13819" max="13821" width="18.140625" style="2" customWidth="1"/>
    <col min="13822" max="13823" width="9.140625" style="2"/>
    <col min="13824" max="13824" width="14.28515625" style="2" bestFit="1" customWidth="1"/>
    <col min="13825" max="13825" width="9.140625" style="2"/>
    <col min="13826" max="13826" width="12.28515625" style="2" bestFit="1" customWidth="1"/>
    <col min="13827" max="13828" width="15.85546875" style="2" bestFit="1" customWidth="1"/>
    <col min="13829" max="14073" width="9.140625" style="2"/>
    <col min="14074" max="14074" width="35.28515625" style="2" customWidth="1"/>
    <col min="14075" max="14077" width="18.140625" style="2" customWidth="1"/>
    <col min="14078" max="14079" width="9.140625" style="2"/>
    <col min="14080" max="14080" width="14.28515625" style="2" bestFit="1" customWidth="1"/>
    <col min="14081" max="14081" width="9.140625" style="2"/>
    <col min="14082" max="14082" width="12.28515625" style="2" bestFit="1" customWidth="1"/>
    <col min="14083" max="14084" width="15.85546875" style="2" bestFit="1" customWidth="1"/>
    <col min="14085" max="14329" width="9.140625" style="2"/>
    <col min="14330" max="14330" width="35.28515625" style="2" customWidth="1"/>
    <col min="14331" max="14333" width="18.140625" style="2" customWidth="1"/>
    <col min="14334" max="14335" width="9.140625" style="2"/>
    <col min="14336" max="14336" width="14.28515625" style="2" bestFit="1" customWidth="1"/>
    <col min="14337" max="14337" width="9.140625" style="2"/>
    <col min="14338" max="14338" width="12.28515625" style="2" bestFit="1" customWidth="1"/>
    <col min="14339" max="14340" width="15.85546875" style="2" bestFit="1" customWidth="1"/>
    <col min="14341" max="14585" width="9.140625" style="2"/>
    <col min="14586" max="14586" width="35.28515625" style="2" customWidth="1"/>
    <col min="14587" max="14589" width="18.140625" style="2" customWidth="1"/>
    <col min="14590" max="14591" width="9.140625" style="2"/>
    <col min="14592" max="14592" width="14.28515625" style="2" bestFit="1" customWidth="1"/>
    <col min="14593" max="14593" width="9.140625" style="2"/>
    <col min="14594" max="14594" width="12.28515625" style="2" bestFit="1" customWidth="1"/>
    <col min="14595" max="14596" width="15.85546875" style="2" bestFit="1" customWidth="1"/>
    <col min="14597" max="14841" width="9.140625" style="2"/>
    <col min="14842" max="14842" width="35.28515625" style="2" customWidth="1"/>
    <col min="14843" max="14845" width="18.140625" style="2" customWidth="1"/>
    <col min="14846" max="14847" width="9.140625" style="2"/>
    <col min="14848" max="14848" width="14.28515625" style="2" bestFit="1" customWidth="1"/>
    <col min="14849" max="14849" width="9.140625" style="2"/>
    <col min="14850" max="14850" width="12.28515625" style="2" bestFit="1" customWidth="1"/>
    <col min="14851" max="14852" width="15.85546875" style="2" bestFit="1" customWidth="1"/>
    <col min="14853" max="15097" width="9.140625" style="2"/>
    <col min="15098" max="15098" width="35.28515625" style="2" customWidth="1"/>
    <col min="15099" max="15101" width="18.140625" style="2" customWidth="1"/>
    <col min="15102" max="15103" width="9.140625" style="2"/>
    <col min="15104" max="15104" width="14.28515625" style="2" bestFit="1" customWidth="1"/>
    <col min="15105" max="15105" width="9.140625" style="2"/>
    <col min="15106" max="15106" width="12.28515625" style="2" bestFit="1" customWidth="1"/>
    <col min="15107" max="15108" width="15.85546875" style="2" bestFit="1" customWidth="1"/>
    <col min="15109" max="15353" width="9.140625" style="2"/>
    <col min="15354" max="15354" width="35.28515625" style="2" customWidth="1"/>
    <col min="15355" max="15357" width="18.140625" style="2" customWidth="1"/>
    <col min="15358" max="15359" width="9.140625" style="2"/>
    <col min="15360" max="15360" width="14.28515625" style="2" bestFit="1" customWidth="1"/>
    <col min="15361" max="15361" width="9.140625" style="2"/>
    <col min="15362" max="15362" width="12.28515625" style="2" bestFit="1" customWidth="1"/>
    <col min="15363" max="15364" width="15.85546875" style="2" bestFit="1" customWidth="1"/>
    <col min="15365" max="15609" width="9.140625" style="2"/>
    <col min="15610" max="15610" width="35.28515625" style="2" customWidth="1"/>
    <col min="15611" max="15613" width="18.140625" style="2" customWidth="1"/>
    <col min="15614" max="15615" width="9.140625" style="2"/>
    <col min="15616" max="15616" width="14.28515625" style="2" bestFit="1" customWidth="1"/>
    <col min="15617" max="15617" width="9.140625" style="2"/>
    <col min="15618" max="15618" width="12.28515625" style="2" bestFit="1" customWidth="1"/>
    <col min="15619" max="15620" width="15.85546875" style="2" bestFit="1" customWidth="1"/>
    <col min="15621" max="15865" width="9.140625" style="2"/>
    <col min="15866" max="15866" width="35.28515625" style="2" customWidth="1"/>
    <col min="15867" max="15869" width="18.140625" style="2" customWidth="1"/>
    <col min="15870" max="15871" width="9.140625" style="2"/>
    <col min="15872" max="15872" width="14.28515625" style="2" bestFit="1" customWidth="1"/>
    <col min="15873" max="15873" width="9.140625" style="2"/>
    <col min="15874" max="15874" width="12.28515625" style="2" bestFit="1" customWidth="1"/>
    <col min="15875" max="15876" width="15.85546875" style="2" bestFit="1" customWidth="1"/>
    <col min="15877" max="16121" width="9.140625" style="2"/>
    <col min="16122" max="16122" width="35.28515625" style="2" customWidth="1"/>
    <col min="16123" max="16125" width="18.140625" style="2" customWidth="1"/>
    <col min="16126" max="16127" width="9.140625" style="2"/>
    <col min="16128" max="16128" width="14.28515625" style="2" bestFit="1" customWidth="1"/>
    <col min="16129" max="16129" width="9.140625" style="2"/>
    <col min="16130" max="16130" width="12.28515625" style="2" bestFit="1" customWidth="1"/>
    <col min="16131" max="16132" width="15.85546875" style="2" bestFit="1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3"/>
      <c r="C2" s="3"/>
      <c r="D2" s="4" t="s">
        <v>201</v>
      </c>
    </row>
    <row r="3" spans="1:4" ht="32.25" customHeight="1" x14ac:dyDescent="0.25">
      <c r="A3" s="112" t="s">
        <v>224</v>
      </c>
      <c r="B3" s="112"/>
      <c r="C3" s="112"/>
      <c r="D3" s="112"/>
    </row>
    <row r="4" spans="1:4" ht="22.5" customHeight="1" x14ac:dyDescent="0.25">
      <c r="A4" s="1"/>
      <c r="B4" s="5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246</v>
      </c>
      <c r="B6" s="8">
        <v>884000</v>
      </c>
      <c r="C6" s="8">
        <v>884000</v>
      </c>
      <c r="D6" s="8">
        <v>884000</v>
      </c>
    </row>
    <row r="7" spans="1:4" ht="15.75" x14ac:dyDescent="0.25">
      <c r="A7" s="7" t="s">
        <v>247</v>
      </c>
      <c r="B7" s="8">
        <v>2929000</v>
      </c>
      <c r="C7" s="8">
        <v>2929000</v>
      </c>
      <c r="D7" s="8">
        <v>2929000</v>
      </c>
    </row>
    <row r="8" spans="1:4" ht="15.75" x14ac:dyDescent="0.25">
      <c r="A8" s="7" t="s">
        <v>233</v>
      </c>
      <c r="B8" s="8">
        <v>919000</v>
      </c>
      <c r="C8" s="8">
        <v>919000</v>
      </c>
      <c r="D8" s="8">
        <v>919000</v>
      </c>
    </row>
    <row r="9" spans="1:4" ht="15.75" x14ac:dyDescent="0.25">
      <c r="A9" s="7" t="s">
        <v>248</v>
      </c>
      <c r="B9" s="8">
        <v>477000</v>
      </c>
      <c r="C9" s="8">
        <v>477000</v>
      </c>
      <c r="D9" s="8">
        <v>477000</v>
      </c>
    </row>
    <row r="10" spans="1:4" ht="15.75" x14ac:dyDescent="0.25">
      <c r="A10" s="7" t="s">
        <v>249</v>
      </c>
      <c r="B10" s="8">
        <v>782000</v>
      </c>
      <c r="C10" s="8">
        <v>782000</v>
      </c>
      <c r="D10" s="8">
        <v>782000</v>
      </c>
    </row>
    <row r="11" spans="1:4" ht="15.75" x14ac:dyDescent="0.25">
      <c r="A11" s="7" t="s">
        <v>250</v>
      </c>
      <c r="B11" s="8">
        <v>2674000</v>
      </c>
      <c r="C11" s="8">
        <v>2674000</v>
      </c>
      <c r="D11" s="8">
        <v>2674000</v>
      </c>
    </row>
    <row r="12" spans="1:4" ht="15.75" x14ac:dyDescent="0.25">
      <c r="A12" s="7" t="s">
        <v>251</v>
      </c>
      <c r="B12" s="8">
        <v>316000</v>
      </c>
      <c r="C12" s="8">
        <v>316000</v>
      </c>
      <c r="D12" s="8">
        <v>316000</v>
      </c>
    </row>
    <row r="13" spans="1:4" ht="15.75" x14ac:dyDescent="0.25">
      <c r="A13" s="7" t="s">
        <v>253</v>
      </c>
      <c r="B13" s="8">
        <v>562000</v>
      </c>
      <c r="C13" s="8">
        <v>562000</v>
      </c>
      <c r="D13" s="8">
        <v>562000</v>
      </c>
    </row>
    <row r="14" spans="1:4" ht="15.75" x14ac:dyDescent="0.25">
      <c r="A14" s="7" t="s">
        <v>239</v>
      </c>
      <c r="B14" s="8">
        <v>1470000</v>
      </c>
      <c r="C14" s="8">
        <v>1470000</v>
      </c>
      <c r="D14" s="8">
        <v>1470000</v>
      </c>
    </row>
    <row r="15" spans="1:4" ht="15.75" x14ac:dyDescent="0.25">
      <c r="A15" s="7" t="s">
        <v>254</v>
      </c>
      <c r="B15" s="8">
        <v>833000</v>
      </c>
      <c r="C15" s="8">
        <v>833000</v>
      </c>
      <c r="D15" s="8">
        <v>833000</v>
      </c>
    </row>
    <row r="16" spans="1:4" ht="15.75" x14ac:dyDescent="0.25">
      <c r="A16" s="7" t="s">
        <v>255</v>
      </c>
      <c r="B16" s="8">
        <v>1182000</v>
      </c>
      <c r="C16" s="8">
        <v>1182000</v>
      </c>
      <c r="D16" s="8">
        <v>1182000</v>
      </c>
    </row>
    <row r="17" spans="1:4" ht="15.75" x14ac:dyDescent="0.25">
      <c r="A17" s="7" t="s">
        <v>256</v>
      </c>
      <c r="B17" s="8">
        <v>793000</v>
      </c>
      <c r="C17" s="8">
        <v>793000</v>
      </c>
      <c r="D17" s="8">
        <v>793000</v>
      </c>
    </row>
    <row r="18" spans="1:4" ht="15.75" x14ac:dyDescent="0.25">
      <c r="A18" s="7" t="s">
        <v>257</v>
      </c>
      <c r="B18" s="8">
        <v>757000</v>
      </c>
      <c r="C18" s="8">
        <v>757000</v>
      </c>
      <c r="D18" s="8">
        <v>757000</v>
      </c>
    </row>
    <row r="19" spans="1:4" ht="15.75" x14ac:dyDescent="0.25">
      <c r="A19" s="7" t="s">
        <v>258</v>
      </c>
      <c r="B19" s="8">
        <v>537000</v>
      </c>
      <c r="C19" s="8">
        <v>537000</v>
      </c>
      <c r="D19" s="8">
        <v>537000</v>
      </c>
    </row>
    <row r="20" spans="1:4" ht="15.75" x14ac:dyDescent="0.25">
      <c r="A20" s="7" t="s">
        <v>234</v>
      </c>
      <c r="B20" s="8">
        <v>759000</v>
      </c>
      <c r="C20" s="8">
        <v>759000</v>
      </c>
      <c r="D20" s="8">
        <v>759000</v>
      </c>
    </row>
    <row r="21" spans="1:4" ht="15.75" x14ac:dyDescent="0.25">
      <c r="A21" s="7" t="s">
        <v>259</v>
      </c>
      <c r="B21" s="8">
        <v>1219000</v>
      </c>
      <c r="C21" s="8">
        <v>1219000</v>
      </c>
      <c r="D21" s="8">
        <v>1219000</v>
      </c>
    </row>
    <row r="22" spans="1:4" ht="15.75" x14ac:dyDescent="0.25">
      <c r="A22" s="7" t="s">
        <v>260</v>
      </c>
      <c r="B22" s="8">
        <v>1073000</v>
      </c>
      <c r="C22" s="8">
        <v>1073000</v>
      </c>
      <c r="D22" s="8">
        <v>1073000</v>
      </c>
    </row>
    <row r="23" spans="1:4" ht="15.75" x14ac:dyDescent="0.25">
      <c r="A23" s="7" t="s">
        <v>236</v>
      </c>
      <c r="B23" s="8">
        <v>1749000</v>
      </c>
      <c r="C23" s="8">
        <v>1749000</v>
      </c>
      <c r="D23" s="8">
        <v>1749000</v>
      </c>
    </row>
    <row r="24" spans="1:4" ht="15.75" x14ac:dyDescent="0.25">
      <c r="A24" s="7" t="s">
        <v>261</v>
      </c>
      <c r="B24" s="8">
        <v>295000</v>
      </c>
      <c r="C24" s="8">
        <v>295000</v>
      </c>
      <c r="D24" s="8">
        <v>295000</v>
      </c>
    </row>
    <row r="25" spans="1:4" ht="15.75" x14ac:dyDescent="0.25">
      <c r="A25" s="7" t="s">
        <v>262</v>
      </c>
      <c r="B25" s="8">
        <v>678000</v>
      </c>
      <c r="C25" s="8">
        <v>678000</v>
      </c>
      <c r="D25" s="8">
        <v>678000</v>
      </c>
    </row>
    <row r="26" spans="1:4" ht="15.75" x14ac:dyDescent="0.25">
      <c r="A26" s="7" t="s">
        <v>240</v>
      </c>
      <c r="B26" s="8">
        <v>693000</v>
      </c>
      <c r="C26" s="8">
        <v>693000</v>
      </c>
      <c r="D26" s="8">
        <v>693000</v>
      </c>
    </row>
    <row r="27" spans="1:4" ht="15.75" x14ac:dyDescent="0.25">
      <c r="A27" s="7" t="s">
        <v>263</v>
      </c>
      <c r="B27" s="8">
        <v>1028000</v>
      </c>
      <c r="C27" s="8">
        <v>1028000</v>
      </c>
      <c r="D27" s="8">
        <v>1028000</v>
      </c>
    </row>
    <row r="28" spans="1:4" ht="15.75" x14ac:dyDescent="0.25">
      <c r="A28" s="7" t="s">
        <v>264</v>
      </c>
      <c r="B28" s="8">
        <v>1564000</v>
      </c>
      <c r="C28" s="8">
        <v>1564000</v>
      </c>
      <c r="D28" s="8">
        <v>1564000</v>
      </c>
    </row>
    <row r="29" spans="1:4" ht="15.75" x14ac:dyDescent="0.25">
      <c r="A29" s="7" t="s">
        <v>241</v>
      </c>
      <c r="B29" s="8">
        <v>1577000</v>
      </c>
      <c r="C29" s="8">
        <v>1577000</v>
      </c>
      <c r="D29" s="8">
        <v>1577000</v>
      </c>
    </row>
    <row r="30" spans="1:4" ht="15.75" x14ac:dyDescent="0.25">
      <c r="A30" s="10" t="s">
        <v>124</v>
      </c>
      <c r="B30" s="11">
        <f>SUM(B6:B29)</f>
        <v>25750000</v>
      </c>
      <c r="C30" s="11">
        <f>SUM(C6:C29)</f>
        <v>25750000</v>
      </c>
      <c r="D30" s="11">
        <f>SUM(D6:D29)</f>
        <v>25750000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B37" sqref="B37:D37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5.28515625" style="2" customWidth="1"/>
    <col min="251" max="253" width="18.140625" style="2" customWidth="1"/>
    <col min="254" max="255" width="9.140625" style="2"/>
    <col min="256" max="256" width="15.28515625" style="2" customWidth="1"/>
    <col min="257" max="257" width="9.140625" style="2"/>
    <col min="258" max="260" width="13.7109375" style="2" bestFit="1" customWidth="1"/>
    <col min="261" max="505" width="9.140625" style="2"/>
    <col min="506" max="506" width="35.28515625" style="2" customWidth="1"/>
    <col min="507" max="509" width="18.140625" style="2" customWidth="1"/>
    <col min="510" max="511" width="9.140625" style="2"/>
    <col min="512" max="512" width="15.28515625" style="2" customWidth="1"/>
    <col min="513" max="513" width="9.140625" style="2"/>
    <col min="514" max="516" width="13.7109375" style="2" bestFit="1" customWidth="1"/>
    <col min="517" max="761" width="9.140625" style="2"/>
    <col min="762" max="762" width="35.28515625" style="2" customWidth="1"/>
    <col min="763" max="765" width="18.140625" style="2" customWidth="1"/>
    <col min="766" max="767" width="9.140625" style="2"/>
    <col min="768" max="768" width="15.28515625" style="2" customWidth="1"/>
    <col min="769" max="769" width="9.140625" style="2"/>
    <col min="770" max="772" width="13.7109375" style="2" bestFit="1" customWidth="1"/>
    <col min="773" max="1017" width="9.140625" style="2"/>
    <col min="1018" max="1018" width="35.28515625" style="2" customWidth="1"/>
    <col min="1019" max="1021" width="18.140625" style="2" customWidth="1"/>
    <col min="1022" max="1023" width="9.140625" style="2"/>
    <col min="1024" max="1024" width="15.28515625" style="2" customWidth="1"/>
    <col min="1025" max="1025" width="9.140625" style="2"/>
    <col min="1026" max="1028" width="13.7109375" style="2" bestFit="1" customWidth="1"/>
    <col min="1029" max="1273" width="9.140625" style="2"/>
    <col min="1274" max="1274" width="35.28515625" style="2" customWidth="1"/>
    <col min="1275" max="1277" width="18.140625" style="2" customWidth="1"/>
    <col min="1278" max="1279" width="9.140625" style="2"/>
    <col min="1280" max="1280" width="15.28515625" style="2" customWidth="1"/>
    <col min="1281" max="1281" width="9.140625" style="2"/>
    <col min="1282" max="1284" width="13.7109375" style="2" bestFit="1" customWidth="1"/>
    <col min="1285" max="1529" width="9.140625" style="2"/>
    <col min="1530" max="1530" width="35.28515625" style="2" customWidth="1"/>
    <col min="1531" max="1533" width="18.140625" style="2" customWidth="1"/>
    <col min="1534" max="1535" width="9.140625" style="2"/>
    <col min="1536" max="1536" width="15.28515625" style="2" customWidth="1"/>
    <col min="1537" max="1537" width="9.140625" style="2"/>
    <col min="1538" max="1540" width="13.7109375" style="2" bestFit="1" customWidth="1"/>
    <col min="1541" max="1785" width="9.140625" style="2"/>
    <col min="1786" max="1786" width="35.28515625" style="2" customWidth="1"/>
    <col min="1787" max="1789" width="18.140625" style="2" customWidth="1"/>
    <col min="1790" max="1791" width="9.140625" style="2"/>
    <col min="1792" max="1792" width="15.28515625" style="2" customWidth="1"/>
    <col min="1793" max="1793" width="9.140625" style="2"/>
    <col min="1794" max="1796" width="13.7109375" style="2" bestFit="1" customWidth="1"/>
    <col min="1797" max="2041" width="9.140625" style="2"/>
    <col min="2042" max="2042" width="35.28515625" style="2" customWidth="1"/>
    <col min="2043" max="2045" width="18.140625" style="2" customWidth="1"/>
    <col min="2046" max="2047" width="9.140625" style="2"/>
    <col min="2048" max="2048" width="15.28515625" style="2" customWidth="1"/>
    <col min="2049" max="2049" width="9.140625" style="2"/>
    <col min="2050" max="2052" width="13.7109375" style="2" bestFit="1" customWidth="1"/>
    <col min="2053" max="2297" width="9.140625" style="2"/>
    <col min="2298" max="2298" width="35.28515625" style="2" customWidth="1"/>
    <col min="2299" max="2301" width="18.140625" style="2" customWidth="1"/>
    <col min="2302" max="2303" width="9.140625" style="2"/>
    <col min="2304" max="2304" width="15.28515625" style="2" customWidth="1"/>
    <col min="2305" max="2305" width="9.140625" style="2"/>
    <col min="2306" max="2308" width="13.7109375" style="2" bestFit="1" customWidth="1"/>
    <col min="2309" max="2553" width="9.140625" style="2"/>
    <col min="2554" max="2554" width="35.28515625" style="2" customWidth="1"/>
    <col min="2555" max="2557" width="18.140625" style="2" customWidth="1"/>
    <col min="2558" max="2559" width="9.140625" style="2"/>
    <col min="2560" max="2560" width="15.28515625" style="2" customWidth="1"/>
    <col min="2561" max="2561" width="9.140625" style="2"/>
    <col min="2562" max="2564" width="13.7109375" style="2" bestFit="1" customWidth="1"/>
    <col min="2565" max="2809" width="9.140625" style="2"/>
    <col min="2810" max="2810" width="35.28515625" style="2" customWidth="1"/>
    <col min="2811" max="2813" width="18.140625" style="2" customWidth="1"/>
    <col min="2814" max="2815" width="9.140625" style="2"/>
    <col min="2816" max="2816" width="15.28515625" style="2" customWidth="1"/>
    <col min="2817" max="2817" width="9.140625" style="2"/>
    <col min="2818" max="2820" width="13.7109375" style="2" bestFit="1" customWidth="1"/>
    <col min="2821" max="3065" width="9.140625" style="2"/>
    <col min="3066" max="3066" width="35.28515625" style="2" customWidth="1"/>
    <col min="3067" max="3069" width="18.140625" style="2" customWidth="1"/>
    <col min="3070" max="3071" width="9.140625" style="2"/>
    <col min="3072" max="3072" width="15.28515625" style="2" customWidth="1"/>
    <col min="3073" max="3073" width="9.140625" style="2"/>
    <col min="3074" max="3076" width="13.7109375" style="2" bestFit="1" customWidth="1"/>
    <col min="3077" max="3321" width="9.140625" style="2"/>
    <col min="3322" max="3322" width="35.28515625" style="2" customWidth="1"/>
    <col min="3323" max="3325" width="18.140625" style="2" customWidth="1"/>
    <col min="3326" max="3327" width="9.140625" style="2"/>
    <col min="3328" max="3328" width="15.28515625" style="2" customWidth="1"/>
    <col min="3329" max="3329" width="9.140625" style="2"/>
    <col min="3330" max="3332" width="13.7109375" style="2" bestFit="1" customWidth="1"/>
    <col min="3333" max="3577" width="9.140625" style="2"/>
    <col min="3578" max="3578" width="35.28515625" style="2" customWidth="1"/>
    <col min="3579" max="3581" width="18.140625" style="2" customWidth="1"/>
    <col min="3582" max="3583" width="9.140625" style="2"/>
    <col min="3584" max="3584" width="15.28515625" style="2" customWidth="1"/>
    <col min="3585" max="3585" width="9.140625" style="2"/>
    <col min="3586" max="3588" width="13.7109375" style="2" bestFit="1" customWidth="1"/>
    <col min="3589" max="3833" width="9.140625" style="2"/>
    <col min="3834" max="3834" width="35.28515625" style="2" customWidth="1"/>
    <col min="3835" max="3837" width="18.140625" style="2" customWidth="1"/>
    <col min="3838" max="3839" width="9.140625" style="2"/>
    <col min="3840" max="3840" width="15.28515625" style="2" customWidth="1"/>
    <col min="3841" max="3841" width="9.140625" style="2"/>
    <col min="3842" max="3844" width="13.7109375" style="2" bestFit="1" customWidth="1"/>
    <col min="3845" max="4089" width="9.140625" style="2"/>
    <col min="4090" max="4090" width="35.28515625" style="2" customWidth="1"/>
    <col min="4091" max="4093" width="18.140625" style="2" customWidth="1"/>
    <col min="4094" max="4095" width="9.140625" style="2"/>
    <col min="4096" max="4096" width="15.28515625" style="2" customWidth="1"/>
    <col min="4097" max="4097" width="9.140625" style="2"/>
    <col min="4098" max="4100" width="13.7109375" style="2" bestFit="1" customWidth="1"/>
    <col min="4101" max="4345" width="9.140625" style="2"/>
    <col min="4346" max="4346" width="35.28515625" style="2" customWidth="1"/>
    <col min="4347" max="4349" width="18.140625" style="2" customWidth="1"/>
    <col min="4350" max="4351" width="9.140625" style="2"/>
    <col min="4352" max="4352" width="15.28515625" style="2" customWidth="1"/>
    <col min="4353" max="4353" width="9.140625" style="2"/>
    <col min="4354" max="4356" width="13.7109375" style="2" bestFit="1" customWidth="1"/>
    <col min="4357" max="4601" width="9.140625" style="2"/>
    <col min="4602" max="4602" width="35.28515625" style="2" customWidth="1"/>
    <col min="4603" max="4605" width="18.140625" style="2" customWidth="1"/>
    <col min="4606" max="4607" width="9.140625" style="2"/>
    <col min="4608" max="4608" width="15.28515625" style="2" customWidth="1"/>
    <col min="4609" max="4609" width="9.140625" style="2"/>
    <col min="4610" max="4612" width="13.7109375" style="2" bestFit="1" customWidth="1"/>
    <col min="4613" max="4857" width="9.140625" style="2"/>
    <col min="4858" max="4858" width="35.28515625" style="2" customWidth="1"/>
    <col min="4859" max="4861" width="18.140625" style="2" customWidth="1"/>
    <col min="4862" max="4863" width="9.140625" style="2"/>
    <col min="4864" max="4864" width="15.28515625" style="2" customWidth="1"/>
    <col min="4865" max="4865" width="9.140625" style="2"/>
    <col min="4866" max="4868" width="13.7109375" style="2" bestFit="1" customWidth="1"/>
    <col min="4869" max="5113" width="9.140625" style="2"/>
    <col min="5114" max="5114" width="35.28515625" style="2" customWidth="1"/>
    <col min="5115" max="5117" width="18.140625" style="2" customWidth="1"/>
    <col min="5118" max="5119" width="9.140625" style="2"/>
    <col min="5120" max="5120" width="15.28515625" style="2" customWidth="1"/>
    <col min="5121" max="5121" width="9.140625" style="2"/>
    <col min="5122" max="5124" width="13.7109375" style="2" bestFit="1" customWidth="1"/>
    <col min="5125" max="5369" width="9.140625" style="2"/>
    <col min="5370" max="5370" width="35.28515625" style="2" customWidth="1"/>
    <col min="5371" max="5373" width="18.140625" style="2" customWidth="1"/>
    <col min="5374" max="5375" width="9.140625" style="2"/>
    <col min="5376" max="5376" width="15.28515625" style="2" customWidth="1"/>
    <col min="5377" max="5377" width="9.140625" style="2"/>
    <col min="5378" max="5380" width="13.7109375" style="2" bestFit="1" customWidth="1"/>
    <col min="5381" max="5625" width="9.140625" style="2"/>
    <col min="5626" max="5626" width="35.28515625" style="2" customWidth="1"/>
    <col min="5627" max="5629" width="18.140625" style="2" customWidth="1"/>
    <col min="5630" max="5631" width="9.140625" style="2"/>
    <col min="5632" max="5632" width="15.28515625" style="2" customWidth="1"/>
    <col min="5633" max="5633" width="9.140625" style="2"/>
    <col min="5634" max="5636" width="13.7109375" style="2" bestFit="1" customWidth="1"/>
    <col min="5637" max="5881" width="9.140625" style="2"/>
    <col min="5882" max="5882" width="35.28515625" style="2" customWidth="1"/>
    <col min="5883" max="5885" width="18.140625" style="2" customWidth="1"/>
    <col min="5886" max="5887" width="9.140625" style="2"/>
    <col min="5888" max="5888" width="15.28515625" style="2" customWidth="1"/>
    <col min="5889" max="5889" width="9.140625" style="2"/>
    <col min="5890" max="5892" width="13.7109375" style="2" bestFit="1" customWidth="1"/>
    <col min="5893" max="6137" width="9.140625" style="2"/>
    <col min="6138" max="6138" width="35.28515625" style="2" customWidth="1"/>
    <col min="6139" max="6141" width="18.140625" style="2" customWidth="1"/>
    <col min="6142" max="6143" width="9.140625" style="2"/>
    <col min="6144" max="6144" width="15.28515625" style="2" customWidth="1"/>
    <col min="6145" max="6145" width="9.140625" style="2"/>
    <col min="6146" max="6148" width="13.7109375" style="2" bestFit="1" customWidth="1"/>
    <col min="6149" max="6393" width="9.140625" style="2"/>
    <col min="6394" max="6394" width="35.28515625" style="2" customWidth="1"/>
    <col min="6395" max="6397" width="18.140625" style="2" customWidth="1"/>
    <col min="6398" max="6399" width="9.140625" style="2"/>
    <col min="6400" max="6400" width="15.28515625" style="2" customWidth="1"/>
    <col min="6401" max="6401" width="9.140625" style="2"/>
    <col min="6402" max="6404" width="13.7109375" style="2" bestFit="1" customWidth="1"/>
    <col min="6405" max="6649" width="9.140625" style="2"/>
    <col min="6650" max="6650" width="35.28515625" style="2" customWidth="1"/>
    <col min="6651" max="6653" width="18.140625" style="2" customWidth="1"/>
    <col min="6654" max="6655" width="9.140625" style="2"/>
    <col min="6656" max="6656" width="15.28515625" style="2" customWidth="1"/>
    <col min="6657" max="6657" width="9.140625" style="2"/>
    <col min="6658" max="6660" width="13.7109375" style="2" bestFit="1" customWidth="1"/>
    <col min="6661" max="6905" width="9.140625" style="2"/>
    <col min="6906" max="6906" width="35.28515625" style="2" customWidth="1"/>
    <col min="6907" max="6909" width="18.140625" style="2" customWidth="1"/>
    <col min="6910" max="6911" width="9.140625" style="2"/>
    <col min="6912" max="6912" width="15.28515625" style="2" customWidth="1"/>
    <col min="6913" max="6913" width="9.140625" style="2"/>
    <col min="6914" max="6916" width="13.7109375" style="2" bestFit="1" customWidth="1"/>
    <col min="6917" max="7161" width="9.140625" style="2"/>
    <col min="7162" max="7162" width="35.28515625" style="2" customWidth="1"/>
    <col min="7163" max="7165" width="18.140625" style="2" customWidth="1"/>
    <col min="7166" max="7167" width="9.140625" style="2"/>
    <col min="7168" max="7168" width="15.28515625" style="2" customWidth="1"/>
    <col min="7169" max="7169" width="9.140625" style="2"/>
    <col min="7170" max="7172" width="13.7109375" style="2" bestFit="1" customWidth="1"/>
    <col min="7173" max="7417" width="9.140625" style="2"/>
    <col min="7418" max="7418" width="35.28515625" style="2" customWidth="1"/>
    <col min="7419" max="7421" width="18.140625" style="2" customWidth="1"/>
    <col min="7422" max="7423" width="9.140625" style="2"/>
    <col min="7424" max="7424" width="15.28515625" style="2" customWidth="1"/>
    <col min="7425" max="7425" width="9.140625" style="2"/>
    <col min="7426" max="7428" width="13.7109375" style="2" bestFit="1" customWidth="1"/>
    <col min="7429" max="7673" width="9.140625" style="2"/>
    <col min="7674" max="7674" width="35.28515625" style="2" customWidth="1"/>
    <col min="7675" max="7677" width="18.140625" style="2" customWidth="1"/>
    <col min="7678" max="7679" width="9.140625" style="2"/>
    <col min="7680" max="7680" width="15.28515625" style="2" customWidth="1"/>
    <col min="7681" max="7681" width="9.140625" style="2"/>
    <col min="7682" max="7684" width="13.7109375" style="2" bestFit="1" customWidth="1"/>
    <col min="7685" max="7929" width="9.140625" style="2"/>
    <col min="7930" max="7930" width="35.28515625" style="2" customWidth="1"/>
    <col min="7931" max="7933" width="18.140625" style="2" customWidth="1"/>
    <col min="7934" max="7935" width="9.140625" style="2"/>
    <col min="7936" max="7936" width="15.28515625" style="2" customWidth="1"/>
    <col min="7937" max="7937" width="9.140625" style="2"/>
    <col min="7938" max="7940" width="13.7109375" style="2" bestFit="1" customWidth="1"/>
    <col min="7941" max="8185" width="9.140625" style="2"/>
    <col min="8186" max="8186" width="35.28515625" style="2" customWidth="1"/>
    <col min="8187" max="8189" width="18.140625" style="2" customWidth="1"/>
    <col min="8190" max="8191" width="9.140625" style="2"/>
    <col min="8192" max="8192" width="15.28515625" style="2" customWidth="1"/>
    <col min="8193" max="8193" width="9.140625" style="2"/>
    <col min="8194" max="8196" width="13.7109375" style="2" bestFit="1" customWidth="1"/>
    <col min="8197" max="8441" width="9.140625" style="2"/>
    <col min="8442" max="8442" width="35.28515625" style="2" customWidth="1"/>
    <col min="8443" max="8445" width="18.140625" style="2" customWidth="1"/>
    <col min="8446" max="8447" width="9.140625" style="2"/>
    <col min="8448" max="8448" width="15.28515625" style="2" customWidth="1"/>
    <col min="8449" max="8449" width="9.140625" style="2"/>
    <col min="8450" max="8452" width="13.7109375" style="2" bestFit="1" customWidth="1"/>
    <col min="8453" max="8697" width="9.140625" style="2"/>
    <col min="8698" max="8698" width="35.28515625" style="2" customWidth="1"/>
    <col min="8699" max="8701" width="18.140625" style="2" customWidth="1"/>
    <col min="8702" max="8703" width="9.140625" style="2"/>
    <col min="8704" max="8704" width="15.28515625" style="2" customWidth="1"/>
    <col min="8705" max="8705" width="9.140625" style="2"/>
    <col min="8706" max="8708" width="13.7109375" style="2" bestFit="1" customWidth="1"/>
    <col min="8709" max="8953" width="9.140625" style="2"/>
    <col min="8954" max="8954" width="35.28515625" style="2" customWidth="1"/>
    <col min="8955" max="8957" width="18.140625" style="2" customWidth="1"/>
    <col min="8958" max="8959" width="9.140625" style="2"/>
    <col min="8960" max="8960" width="15.28515625" style="2" customWidth="1"/>
    <col min="8961" max="8961" width="9.140625" style="2"/>
    <col min="8962" max="8964" width="13.7109375" style="2" bestFit="1" customWidth="1"/>
    <col min="8965" max="9209" width="9.140625" style="2"/>
    <col min="9210" max="9210" width="35.28515625" style="2" customWidth="1"/>
    <col min="9211" max="9213" width="18.140625" style="2" customWidth="1"/>
    <col min="9214" max="9215" width="9.140625" style="2"/>
    <col min="9216" max="9216" width="15.28515625" style="2" customWidth="1"/>
    <col min="9217" max="9217" width="9.140625" style="2"/>
    <col min="9218" max="9220" width="13.7109375" style="2" bestFit="1" customWidth="1"/>
    <col min="9221" max="9465" width="9.140625" style="2"/>
    <col min="9466" max="9466" width="35.28515625" style="2" customWidth="1"/>
    <col min="9467" max="9469" width="18.140625" style="2" customWidth="1"/>
    <col min="9470" max="9471" width="9.140625" style="2"/>
    <col min="9472" max="9472" width="15.28515625" style="2" customWidth="1"/>
    <col min="9473" max="9473" width="9.140625" style="2"/>
    <col min="9474" max="9476" width="13.7109375" style="2" bestFit="1" customWidth="1"/>
    <col min="9477" max="9721" width="9.140625" style="2"/>
    <col min="9722" max="9722" width="35.28515625" style="2" customWidth="1"/>
    <col min="9723" max="9725" width="18.140625" style="2" customWidth="1"/>
    <col min="9726" max="9727" width="9.140625" style="2"/>
    <col min="9728" max="9728" width="15.28515625" style="2" customWidth="1"/>
    <col min="9729" max="9729" width="9.140625" style="2"/>
    <col min="9730" max="9732" width="13.7109375" style="2" bestFit="1" customWidth="1"/>
    <col min="9733" max="9977" width="9.140625" style="2"/>
    <col min="9978" max="9978" width="35.28515625" style="2" customWidth="1"/>
    <col min="9979" max="9981" width="18.140625" style="2" customWidth="1"/>
    <col min="9982" max="9983" width="9.140625" style="2"/>
    <col min="9984" max="9984" width="15.28515625" style="2" customWidth="1"/>
    <col min="9985" max="9985" width="9.140625" style="2"/>
    <col min="9986" max="9988" width="13.7109375" style="2" bestFit="1" customWidth="1"/>
    <col min="9989" max="10233" width="9.140625" style="2"/>
    <col min="10234" max="10234" width="35.28515625" style="2" customWidth="1"/>
    <col min="10235" max="10237" width="18.140625" style="2" customWidth="1"/>
    <col min="10238" max="10239" width="9.140625" style="2"/>
    <col min="10240" max="10240" width="15.28515625" style="2" customWidth="1"/>
    <col min="10241" max="10241" width="9.140625" style="2"/>
    <col min="10242" max="10244" width="13.7109375" style="2" bestFit="1" customWidth="1"/>
    <col min="10245" max="10489" width="9.140625" style="2"/>
    <col min="10490" max="10490" width="35.28515625" style="2" customWidth="1"/>
    <col min="10491" max="10493" width="18.140625" style="2" customWidth="1"/>
    <col min="10494" max="10495" width="9.140625" style="2"/>
    <col min="10496" max="10496" width="15.28515625" style="2" customWidth="1"/>
    <col min="10497" max="10497" width="9.140625" style="2"/>
    <col min="10498" max="10500" width="13.7109375" style="2" bestFit="1" customWidth="1"/>
    <col min="10501" max="10745" width="9.140625" style="2"/>
    <col min="10746" max="10746" width="35.28515625" style="2" customWidth="1"/>
    <col min="10747" max="10749" width="18.140625" style="2" customWidth="1"/>
    <col min="10750" max="10751" width="9.140625" style="2"/>
    <col min="10752" max="10752" width="15.28515625" style="2" customWidth="1"/>
    <col min="10753" max="10753" width="9.140625" style="2"/>
    <col min="10754" max="10756" width="13.7109375" style="2" bestFit="1" customWidth="1"/>
    <col min="10757" max="11001" width="9.140625" style="2"/>
    <col min="11002" max="11002" width="35.28515625" style="2" customWidth="1"/>
    <col min="11003" max="11005" width="18.140625" style="2" customWidth="1"/>
    <col min="11006" max="11007" width="9.140625" style="2"/>
    <col min="11008" max="11008" width="15.28515625" style="2" customWidth="1"/>
    <col min="11009" max="11009" width="9.140625" style="2"/>
    <col min="11010" max="11012" width="13.7109375" style="2" bestFit="1" customWidth="1"/>
    <col min="11013" max="11257" width="9.140625" style="2"/>
    <col min="11258" max="11258" width="35.28515625" style="2" customWidth="1"/>
    <col min="11259" max="11261" width="18.140625" style="2" customWidth="1"/>
    <col min="11262" max="11263" width="9.140625" style="2"/>
    <col min="11264" max="11264" width="15.28515625" style="2" customWidth="1"/>
    <col min="11265" max="11265" width="9.140625" style="2"/>
    <col min="11266" max="11268" width="13.7109375" style="2" bestFit="1" customWidth="1"/>
    <col min="11269" max="11513" width="9.140625" style="2"/>
    <col min="11514" max="11514" width="35.28515625" style="2" customWidth="1"/>
    <col min="11515" max="11517" width="18.140625" style="2" customWidth="1"/>
    <col min="11518" max="11519" width="9.140625" style="2"/>
    <col min="11520" max="11520" width="15.28515625" style="2" customWidth="1"/>
    <col min="11521" max="11521" width="9.140625" style="2"/>
    <col min="11522" max="11524" width="13.7109375" style="2" bestFit="1" customWidth="1"/>
    <col min="11525" max="11769" width="9.140625" style="2"/>
    <col min="11770" max="11770" width="35.28515625" style="2" customWidth="1"/>
    <col min="11771" max="11773" width="18.140625" style="2" customWidth="1"/>
    <col min="11774" max="11775" width="9.140625" style="2"/>
    <col min="11776" max="11776" width="15.28515625" style="2" customWidth="1"/>
    <col min="11777" max="11777" width="9.140625" style="2"/>
    <col min="11778" max="11780" width="13.7109375" style="2" bestFit="1" customWidth="1"/>
    <col min="11781" max="12025" width="9.140625" style="2"/>
    <col min="12026" max="12026" width="35.28515625" style="2" customWidth="1"/>
    <col min="12027" max="12029" width="18.140625" style="2" customWidth="1"/>
    <col min="12030" max="12031" width="9.140625" style="2"/>
    <col min="12032" max="12032" width="15.28515625" style="2" customWidth="1"/>
    <col min="12033" max="12033" width="9.140625" style="2"/>
    <col min="12034" max="12036" width="13.7109375" style="2" bestFit="1" customWidth="1"/>
    <col min="12037" max="12281" width="9.140625" style="2"/>
    <col min="12282" max="12282" width="35.28515625" style="2" customWidth="1"/>
    <col min="12283" max="12285" width="18.140625" style="2" customWidth="1"/>
    <col min="12286" max="12287" width="9.140625" style="2"/>
    <col min="12288" max="12288" width="15.28515625" style="2" customWidth="1"/>
    <col min="12289" max="12289" width="9.140625" style="2"/>
    <col min="12290" max="12292" width="13.7109375" style="2" bestFit="1" customWidth="1"/>
    <col min="12293" max="12537" width="9.140625" style="2"/>
    <col min="12538" max="12538" width="35.28515625" style="2" customWidth="1"/>
    <col min="12539" max="12541" width="18.140625" style="2" customWidth="1"/>
    <col min="12542" max="12543" width="9.140625" style="2"/>
    <col min="12544" max="12544" width="15.28515625" style="2" customWidth="1"/>
    <col min="12545" max="12545" width="9.140625" style="2"/>
    <col min="12546" max="12548" width="13.7109375" style="2" bestFit="1" customWidth="1"/>
    <col min="12549" max="12793" width="9.140625" style="2"/>
    <col min="12794" max="12794" width="35.28515625" style="2" customWidth="1"/>
    <col min="12795" max="12797" width="18.140625" style="2" customWidth="1"/>
    <col min="12798" max="12799" width="9.140625" style="2"/>
    <col min="12800" max="12800" width="15.28515625" style="2" customWidth="1"/>
    <col min="12801" max="12801" width="9.140625" style="2"/>
    <col min="12802" max="12804" width="13.7109375" style="2" bestFit="1" customWidth="1"/>
    <col min="12805" max="13049" width="9.140625" style="2"/>
    <col min="13050" max="13050" width="35.28515625" style="2" customWidth="1"/>
    <col min="13051" max="13053" width="18.140625" style="2" customWidth="1"/>
    <col min="13054" max="13055" width="9.140625" style="2"/>
    <col min="13056" max="13056" width="15.28515625" style="2" customWidth="1"/>
    <col min="13057" max="13057" width="9.140625" style="2"/>
    <col min="13058" max="13060" width="13.7109375" style="2" bestFit="1" customWidth="1"/>
    <col min="13061" max="13305" width="9.140625" style="2"/>
    <col min="13306" max="13306" width="35.28515625" style="2" customWidth="1"/>
    <col min="13307" max="13309" width="18.140625" style="2" customWidth="1"/>
    <col min="13310" max="13311" width="9.140625" style="2"/>
    <col min="13312" max="13312" width="15.28515625" style="2" customWidth="1"/>
    <col min="13313" max="13313" width="9.140625" style="2"/>
    <col min="13314" max="13316" width="13.7109375" style="2" bestFit="1" customWidth="1"/>
    <col min="13317" max="13561" width="9.140625" style="2"/>
    <col min="13562" max="13562" width="35.28515625" style="2" customWidth="1"/>
    <col min="13563" max="13565" width="18.140625" style="2" customWidth="1"/>
    <col min="13566" max="13567" width="9.140625" style="2"/>
    <col min="13568" max="13568" width="15.28515625" style="2" customWidth="1"/>
    <col min="13569" max="13569" width="9.140625" style="2"/>
    <col min="13570" max="13572" width="13.7109375" style="2" bestFit="1" customWidth="1"/>
    <col min="13573" max="13817" width="9.140625" style="2"/>
    <col min="13818" max="13818" width="35.28515625" style="2" customWidth="1"/>
    <col min="13819" max="13821" width="18.140625" style="2" customWidth="1"/>
    <col min="13822" max="13823" width="9.140625" style="2"/>
    <col min="13824" max="13824" width="15.28515625" style="2" customWidth="1"/>
    <col min="13825" max="13825" width="9.140625" style="2"/>
    <col min="13826" max="13828" width="13.7109375" style="2" bestFit="1" customWidth="1"/>
    <col min="13829" max="14073" width="9.140625" style="2"/>
    <col min="14074" max="14074" width="35.28515625" style="2" customWidth="1"/>
    <col min="14075" max="14077" width="18.140625" style="2" customWidth="1"/>
    <col min="14078" max="14079" width="9.140625" style="2"/>
    <col min="14080" max="14080" width="15.28515625" style="2" customWidth="1"/>
    <col min="14081" max="14081" width="9.140625" style="2"/>
    <col min="14082" max="14084" width="13.7109375" style="2" bestFit="1" customWidth="1"/>
    <col min="14085" max="14329" width="9.140625" style="2"/>
    <col min="14330" max="14330" width="35.28515625" style="2" customWidth="1"/>
    <col min="14331" max="14333" width="18.140625" style="2" customWidth="1"/>
    <col min="14334" max="14335" width="9.140625" style="2"/>
    <col min="14336" max="14336" width="15.28515625" style="2" customWidth="1"/>
    <col min="14337" max="14337" width="9.140625" style="2"/>
    <col min="14338" max="14340" width="13.7109375" style="2" bestFit="1" customWidth="1"/>
    <col min="14341" max="14585" width="9.140625" style="2"/>
    <col min="14586" max="14586" width="35.28515625" style="2" customWidth="1"/>
    <col min="14587" max="14589" width="18.140625" style="2" customWidth="1"/>
    <col min="14590" max="14591" width="9.140625" style="2"/>
    <col min="14592" max="14592" width="15.28515625" style="2" customWidth="1"/>
    <col min="14593" max="14593" width="9.140625" style="2"/>
    <col min="14594" max="14596" width="13.7109375" style="2" bestFit="1" customWidth="1"/>
    <col min="14597" max="14841" width="9.140625" style="2"/>
    <col min="14842" max="14842" width="35.28515625" style="2" customWidth="1"/>
    <col min="14843" max="14845" width="18.140625" style="2" customWidth="1"/>
    <col min="14846" max="14847" width="9.140625" style="2"/>
    <col min="14848" max="14848" width="15.28515625" style="2" customWidth="1"/>
    <col min="14849" max="14849" width="9.140625" style="2"/>
    <col min="14850" max="14852" width="13.7109375" style="2" bestFit="1" customWidth="1"/>
    <col min="14853" max="15097" width="9.140625" style="2"/>
    <col min="15098" max="15098" width="35.28515625" style="2" customWidth="1"/>
    <col min="15099" max="15101" width="18.140625" style="2" customWidth="1"/>
    <col min="15102" max="15103" width="9.140625" style="2"/>
    <col min="15104" max="15104" width="15.28515625" style="2" customWidth="1"/>
    <col min="15105" max="15105" width="9.140625" style="2"/>
    <col min="15106" max="15108" width="13.7109375" style="2" bestFit="1" customWidth="1"/>
    <col min="15109" max="15353" width="9.140625" style="2"/>
    <col min="15354" max="15354" width="35.28515625" style="2" customWidth="1"/>
    <col min="15355" max="15357" width="18.140625" style="2" customWidth="1"/>
    <col min="15358" max="15359" width="9.140625" style="2"/>
    <col min="15360" max="15360" width="15.28515625" style="2" customWidth="1"/>
    <col min="15361" max="15361" width="9.140625" style="2"/>
    <col min="15362" max="15364" width="13.7109375" style="2" bestFit="1" customWidth="1"/>
    <col min="15365" max="15609" width="9.140625" style="2"/>
    <col min="15610" max="15610" width="35.28515625" style="2" customWidth="1"/>
    <col min="15611" max="15613" width="18.140625" style="2" customWidth="1"/>
    <col min="15614" max="15615" width="9.140625" style="2"/>
    <col min="15616" max="15616" width="15.28515625" style="2" customWidth="1"/>
    <col min="15617" max="15617" width="9.140625" style="2"/>
    <col min="15618" max="15620" width="13.7109375" style="2" bestFit="1" customWidth="1"/>
    <col min="15621" max="15865" width="9.140625" style="2"/>
    <col min="15866" max="15866" width="35.28515625" style="2" customWidth="1"/>
    <col min="15867" max="15869" width="18.140625" style="2" customWidth="1"/>
    <col min="15870" max="15871" width="9.140625" style="2"/>
    <col min="15872" max="15872" width="15.28515625" style="2" customWidth="1"/>
    <col min="15873" max="15873" width="9.140625" style="2"/>
    <col min="15874" max="15876" width="13.7109375" style="2" bestFit="1" customWidth="1"/>
    <col min="15877" max="16121" width="9.140625" style="2"/>
    <col min="16122" max="16122" width="35.28515625" style="2" customWidth="1"/>
    <col min="16123" max="16125" width="18.140625" style="2" customWidth="1"/>
    <col min="16126" max="16127" width="9.140625" style="2"/>
    <col min="16128" max="16128" width="15.28515625" style="2" customWidth="1"/>
    <col min="16129" max="16129" width="9.140625" style="2"/>
    <col min="16130" max="16132" width="13.7109375" style="2" bestFit="1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02" t="s">
        <v>202</v>
      </c>
      <c r="C2" s="102"/>
      <c r="D2" s="102"/>
    </row>
    <row r="3" spans="1:4" ht="55.15" customHeight="1" x14ac:dyDescent="0.25">
      <c r="A3" s="103" t="s">
        <v>289</v>
      </c>
      <c r="B3" s="98"/>
      <c r="C3" s="113"/>
      <c r="D3" s="113"/>
    </row>
    <row r="4" spans="1:4" ht="22.5" customHeight="1" x14ac:dyDescent="0.25">
      <c r="A4" s="1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1263200</v>
      </c>
      <c r="C6" s="8">
        <v>1251600</v>
      </c>
      <c r="D6" s="8">
        <v>1196400</v>
      </c>
    </row>
    <row r="7" spans="1:4" ht="15.75" x14ac:dyDescent="0.25">
      <c r="A7" s="7" t="s">
        <v>7</v>
      </c>
      <c r="B7" s="8">
        <v>203484</v>
      </c>
      <c r="C7" s="8">
        <v>195084</v>
      </c>
      <c r="D7" s="8">
        <v>195084</v>
      </c>
    </row>
    <row r="8" spans="1:4" ht="15.75" x14ac:dyDescent="0.25">
      <c r="A8" s="7" t="s">
        <v>232</v>
      </c>
      <c r="B8" s="8">
        <v>372000</v>
      </c>
      <c r="C8" s="8">
        <v>262800</v>
      </c>
      <c r="D8" s="8">
        <v>294400</v>
      </c>
    </row>
    <row r="9" spans="1:4" ht="15.75" x14ac:dyDescent="0.25">
      <c r="A9" s="7" t="s">
        <v>243</v>
      </c>
      <c r="B9" s="8">
        <v>121600</v>
      </c>
      <c r="C9" s="8">
        <v>133200</v>
      </c>
      <c r="D9" s="8">
        <v>147600</v>
      </c>
    </row>
    <row r="10" spans="1:4" ht="15.75" x14ac:dyDescent="0.25">
      <c r="A10" s="7" t="s">
        <v>245</v>
      </c>
      <c r="B10" s="8">
        <v>16800</v>
      </c>
      <c r="C10" s="8">
        <v>22800</v>
      </c>
      <c r="D10" s="8">
        <v>42800</v>
      </c>
    </row>
    <row r="11" spans="1:4" ht="15.75" x14ac:dyDescent="0.25">
      <c r="A11" s="7" t="s">
        <v>246</v>
      </c>
      <c r="B11" s="8">
        <v>59600</v>
      </c>
      <c r="C11" s="8">
        <v>88000</v>
      </c>
      <c r="D11" s="8">
        <v>88000</v>
      </c>
    </row>
    <row r="12" spans="1:4" ht="15.75" x14ac:dyDescent="0.25">
      <c r="A12" s="7" t="s">
        <v>247</v>
      </c>
      <c r="B12" s="8">
        <v>107200</v>
      </c>
      <c r="C12" s="8">
        <v>107200</v>
      </c>
      <c r="D12" s="8">
        <v>98800</v>
      </c>
    </row>
    <row r="13" spans="1:4" ht="15.75" x14ac:dyDescent="0.25">
      <c r="A13" s="7" t="s">
        <v>233</v>
      </c>
      <c r="B13" s="8">
        <v>180400</v>
      </c>
      <c r="C13" s="8">
        <v>208800</v>
      </c>
      <c r="D13" s="8">
        <v>254000</v>
      </c>
    </row>
    <row r="14" spans="1:4" ht="15.75" x14ac:dyDescent="0.25">
      <c r="A14" s="7" t="s">
        <v>248</v>
      </c>
      <c r="B14" s="8">
        <v>99600</v>
      </c>
      <c r="C14" s="8">
        <v>99600</v>
      </c>
      <c r="D14" s="8">
        <v>99600</v>
      </c>
    </row>
    <row r="15" spans="1:4" ht="15.75" x14ac:dyDescent="0.25">
      <c r="A15" s="7" t="s">
        <v>249</v>
      </c>
      <c r="B15" s="8">
        <v>70400</v>
      </c>
      <c r="C15" s="8">
        <v>70400</v>
      </c>
      <c r="D15" s="8">
        <v>70400</v>
      </c>
    </row>
    <row r="16" spans="1:4" ht="15.75" x14ac:dyDescent="0.25">
      <c r="A16" s="7" t="s">
        <v>250</v>
      </c>
      <c r="B16" s="8">
        <v>329600</v>
      </c>
      <c r="C16" s="8">
        <v>329600</v>
      </c>
      <c r="D16" s="8">
        <v>312800</v>
      </c>
    </row>
    <row r="17" spans="1:4" ht="15.75" x14ac:dyDescent="0.25">
      <c r="A17" s="7" t="s">
        <v>251</v>
      </c>
      <c r="B17" s="8">
        <v>22800</v>
      </c>
      <c r="C17" s="8">
        <v>36800</v>
      </c>
      <c r="D17" s="8">
        <v>34400</v>
      </c>
    </row>
    <row r="18" spans="1:4" ht="15.75" x14ac:dyDescent="0.25">
      <c r="A18" s="7" t="s">
        <v>18</v>
      </c>
      <c r="B18" s="8">
        <v>113200</v>
      </c>
      <c r="C18" s="8">
        <v>147600</v>
      </c>
      <c r="D18" s="8">
        <v>136000</v>
      </c>
    </row>
    <row r="19" spans="1:4" ht="15.75" x14ac:dyDescent="0.25">
      <c r="A19" s="7" t="s">
        <v>253</v>
      </c>
      <c r="B19" s="8">
        <v>84800</v>
      </c>
      <c r="C19" s="8">
        <v>84800</v>
      </c>
      <c r="D19" s="8">
        <v>84800</v>
      </c>
    </row>
    <row r="20" spans="1:4" ht="15.75" x14ac:dyDescent="0.25">
      <c r="A20" s="7" t="s">
        <v>239</v>
      </c>
      <c r="B20" s="8">
        <v>162800</v>
      </c>
      <c r="C20" s="8">
        <v>177200</v>
      </c>
      <c r="D20" s="8">
        <v>177200</v>
      </c>
    </row>
    <row r="21" spans="1:4" ht="15.75" x14ac:dyDescent="0.25">
      <c r="A21" s="7" t="s">
        <v>254</v>
      </c>
      <c r="B21" s="8">
        <v>164800</v>
      </c>
      <c r="C21" s="8">
        <v>150800</v>
      </c>
      <c r="D21" s="8">
        <v>179200</v>
      </c>
    </row>
    <row r="22" spans="1:4" ht="15.75" x14ac:dyDescent="0.25">
      <c r="A22" s="7" t="s">
        <v>255</v>
      </c>
      <c r="B22" s="8">
        <v>98800</v>
      </c>
      <c r="C22" s="8">
        <v>98800</v>
      </c>
      <c r="D22" s="8">
        <v>62000</v>
      </c>
    </row>
    <row r="23" spans="1:4" ht="15.75" x14ac:dyDescent="0.25">
      <c r="A23" s="7" t="s">
        <v>256</v>
      </c>
      <c r="B23" s="8">
        <v>104800</v>
      </c>
      <c r="C23" s="8">
        <v>104800</v>
      </c>
      <c r="D23" s="8">
        <v>104800</v>
      </c>
    </row>
    <row r="24" spans="1:4" ht="15.75" x14ac:dyDescent="0.25">
      <c r="A24" s="7" t="s">
        <v>257</v>
      </c>
      <c r="B24" s="8">
        <v>172400</v>
      </c>
      <c r="C24" s="8">
        <v>172400</v>
      </c>
      <c r="D24" s="8">
        <v>172400</v>
      </c>
    </row>
    <row r="25" spans="1:4" ht="15.75" x14ac:dyDescent="0.25">
      <c r="A25" s="7" t="s">
        <v>258</v>
      </c>
      <c r="B25" s="8">
        <v>51200</v>
      </c>
      <c r="C25" s="8">
        <v>51200</v>
      </c>
      <c r="D25" s="8">
        <v>51200</v>
      </c>
    </row>
    <row r="26" spans="1:4" ht="15.75" x14ac:dyDescent="0.25">
      <c r="A26" s="7" t="s">
        <v>234</v>
      </c>
      <c r="B26" s="8">
        <v>62800</v>
      </c>
      <c r="C26" s="8">
        <v>62800</v>
      </c>
      <c r="D26" s="8">
        <v>62800</v>
      </c>
    </row>
    <row r="27" spans="1:4" ht="15.75" x14ac:dyDescent="0.25">
      <c r="A27" s="7" t="s">
        <v>259</v>
      </c>
      <c r="B27" s="8">
        <v>138800</v>
      </c>
      <c r="C27" s="8">
        <v>138800</v>
      </c>
      <c r="D27" s="8">
        <v>138800</v>
      </c>
    </row>
    <row r="28" spans="1:4" ht="15.75" x14ac:dyDescent="0.25">
      <c r="A28" s="7" t="s">
        <v>260</v>
      </c>
      <c r="B28" s="8">
        <v>96400</v>
      </c>
      <c r="C28" s="8">
        <v>130800</v>
      </c>
      <c r="D28" s="8">
        <v>139200</v>
      </c>
    </row>
    <row r="29" spans="1:4" ht="15.75" x14ac:dyDescent="0.25">
      <c r="A29" s="7" t="s">
        <v>236</v>
      </c>
      <c r="B29" s="8">
        <v>88000</v>
      </c>
      <c r="C29" s="8">
        <v>108000</v>
      </c>
      <c r="D29" s="8">
        <v>108000</v>
      </c>
    </row>
    <row r="30" spans="1:4" ht="15.75" x14ac:dyDescent="0.25">
      <c r="A30" s="7" t="s">
        <v>261</v>
      </c>
      <c r="B30" s="8">
        <v>48800</v>
      </c>
      <c r="C30" s="8">
        <v>48800</v>
      </c>
      <c r="D30" s="8">
        <v>48800</v>
      </c>
    </row>
    <row r="31" spans="1:4" ht="15.75" x14ac:dyDescent="0.25">
      <c r="A31" s="7" t="s">
        <v>262</v>
      </c>
      <c r="B31" s="8">
        <v>36800</v>
      </c>
      <c r="C31" s="8">
        <v>16800</v>
      </c>
      <c r="D31" s="8">
        <v>16800</v>
      </c>
    </row>
    <row r="32" spans="1:4" ht="15.75" x14ac:dyDescent="0.25">
      <c r="A32" s="7" t="s">
        <v>105</v>
      </c>
      <c r="B32" s="8">
        <v>238400</v>
      </c>
      <c r="C32" s="8">
        <v>210000</v>
      </c>
      <c r="D32" s="8">
        <v>201600</v>
      </c>
    </row>
    <row r="33" spans="1:4" ht="15.75" x14ac:dyDescent="0.25">
      <c r="A33" s="7" t="s">
        <v>240</v>
      </c>
      <c r="B33" s="8">
        <v>102400</v>
      </c>
      <c r="C33" s="8">
        <v>102400</v>
      </c>
      <c r="D33" s="8">
        <v>102400</v>
      </c>
    </row>
    <row r="34" spans="1:4" ht="15.75" x14ac:dyDescent="0.25">
      <c r="A34" s="7" t="s">
        <v>263</v>
      </c>
      <c r="B34" s="8">
        <v>180400</v>
      </c>
      <c r="C34" s="8">
        <v>180400</v>
      </c>
      <c r="D34" s="8">
        <v>180400</v>
      </c>
    </row>
    <row r="35" spans="1:4" ht="15.75" x14ac:dyDescent="0.25">
      <c r="A35" s="7" t="s">
        <v>264</v>
      </c>
      <c r="B35" s="8">
        <v>130000</v>
      </c>
      <c r="C35" s="8">
        <v>130000</v>
      </c>
      <c r="D35" s="8">
        <v>130000</v>
      </c>
    </row>
    <row r="36" spans="1:4" ht="15.75" x14ac:dyDescent="0.25">
      <c r="A36" s="7" t="s">
        <v>241</v>
      </c>
      <c r="B36" s="8">
        <v>74000</v>
      </c>
      <c r="C36" s="8">
        <v>74000</v>
      </c>
      <c r="D36" s="8">
        <v>65600</v>
      </c>
    </row>
    <row r="37" spans="1:4" ht="15.75" x14ac:dyDescent="0.25">
      <c r="A37" s="10" t="s">
        <v>124</v>
      </c>
      <c r="B37" s="11">
        <f>SUM(B6:B36)</f>
        <v>4996284</v>
      </c>
      <c r="C37" s="11">
        <f>SUM(C6:C36)</f>
        <v>4996284</v>
      </c>
      <c r="D37" s="11">
        <f>SUM(D6:D36)</f>
        <v>4996284</v>
      </c>
    </row>
  </sheetData>
  <mergeCells count="3">
    <mergeCell ref="B1:D1"/>
    <mergeCell ref="B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zoomScaleNormal="100" zoomScaleSheetLayoutView="100" workbookViewId="0">
      <selection activeCell="B37" sqref="B37:D37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40.28515625" style="2" customWidth="1"/>
    <col min="251" max="253" width="18.140625" style="2" customWidth="1"/>
    <col min="254" max="254" width="11.7109375" style="2" customWidth="1"/>
    <col min="255" max="255" width="9.140625" style="2"/>
    <col min="256" max="256" width="18.140625" style="2" customWidth="1"/>
    <col min="257" max="257" width="9.140625" style="2"/>
    <col min="258" max="259" width="15.7109375" style="2" customWidth="1"/>
    <col min="260" max="260" width="19.140625" style="2" customWidth="1"/>
    <col min="261" max="505" width="9.140625" style="2"/>
    <col min="506" max="506" width="40.28515625" style="2" customWidth="1"/>
    <col min="507" max="509" width="18.140625" style="2" customWidth="1"/>
    <col min="510" max="510" width="11.7109375" style="2" customWidth="1"/>
    <col min="511" max="511" width="9.140625" style="2"/>
    <col min="512" max="512" width="18.140625" style="2" customWidth="1"/>
    <col min="513" max="513" width="9.140625" style="2"/>
    <col min="514" max="515" width="15.7109375" style="2" customWidth="1"/>
    <col min="516" max="516" width="19.140625" style="2" customWidth="1"/>
    <col min="517" max="761" width="9.140625" style="2"/>
    <col min="762" max="762" width="40.28515625" style="2" customWidth="1"/>
    <col min="763" max="765" width="18.140625" style="2" customWidth="1"/>
    <col min="766" max="766" width="11.7109375" style="2" customWidth="1"/>
    <col min="767" max="767" width="9.140625" style="2"/>
    <col min="768" max="768" width="18.140625" style="2" customWidth="1"/>
    <col min="769" max="769" width="9.140625" style="2"/>
    <col min="770" max="771" width="15.7109375" style="2" customWidth="1"/>
    <col min="772" max="772" width="19.140625" style="2" customWidth="1"/>
    <col min="773" max="1017" width="9.140625" style="2"/>
    <col min="1018" max="1018" width="40.28515625" style="2" customWidth="1"/>
    <col min="1019" max="1021" width="18.140625" style="2" customWidth="1"/>
    <col min="1022" max="1022" width="11.7109375" style="2" customWidth="1"/>
    <col min="1023" max="1023" width="9.140625" style="2"/>
    <col min="1024" max="1024" width="18.140625" style="2" customWidth="1"/>
    <col min="1025" max="1025" width="9.140625" style="2"/>
    <col min="1026" max="1027" width="15.7109375" style="2" customWidth="1"/>
    <col min="1028" max="1028" width="19.140625" style="2" customWidth="1"/>
    <col min="1029" max="1273" width="9.140625" style="2"/>
    <col min="1274" max="1274" width="40.28515625" style="2" customWidth="1"/>
    <col min="1275" max="1277" width="18.140625" style="2" customWidth="1"/>
    <col min="1278" max="1278" width="11.7109375" style="2" customWidth="1"/>
    <col min="1279" max="1279" width="9.140625" style="2"/>
    <col min="1280" max="1280" width="18.140625" style="2" customWidth="1"/>
    <col min="1281" max="1281" width="9.140625" style="2"/>
    <col min="1282" max="1283" width="15.7109375" style="2" customWidth="1"/>
    <col min="1284" max="1284" width="19.140625" style="2" customWidth="1"/>
    <col min="1285" max="1529" width="9.140625" style="2"/>
    <col min="1530" max="1530" width="40.28515625" style="2" customWidth="1"/>
    <col min="1531" max="1533" width="18.140625" style="2" customWidth="1"/>
    <col min="1534" max="1534" width="11.7109375" style="2" customWidth="1"/>
    <col min="1535" max="1535" width="9.140625" style="2"/>
    <col min="1536" max="1536" width="18.140625" style="2" customWidth="1"/>
    <col min="1537" max="1537" width="9.140625" style="2"/>
    <col min="1538" max="1539" width="15.7109375" style="2" customWidth="1"/>
    <col min="1540" max="1540" width="19.140625" style="2" customWidth="1"/>
    <col min="1541" max="1785" width="9.140625" style="2"/>
    <col min="1786" max="1786" width="40.28515625" style="2" customWidth="1"/>
    <col min="1787" max="1789" width="18.140625" style="2" customWidth="1"/>
    <col min="1790" max="1790" width="11.7109375" style="2" customWidth="1"/>
    <col min="1791" max="1791" width="9.140625" style="2"/>
    <col min="1792" max="1792" width="18.140625" style="2" customWidth="1"/>
    <col min="1793" max="1793" width="9.140625" style="2"/>
    <col min="1794" max="1795" width="15.7109375" style="2" customWidth="1"/>
    <col min="1796" max="1796" width="19.140625" style="2" customWidth="1"/>
    <col min="1797" max="2041" width="9.140625" style="2"/>
    <col min="2042" max="2042" width="40.28515625" style="2" customWidth="1"/>
    <col min="2043" max="2045" width="18.140625" style="2" customWidth="1"/>
    <col min="2046" max="2046" width="11.7109375" style="2" customWidth="1"/>
    <col min="2047" max="2047" width="9.140625" style="2"/>
    <col min="2048" max="2048" width="18.140625" style="2" customWidth="1"/>
    <col min="2049" max="2049" width="9.140625" style="2"/>
    <col min="2050" max="2051" width="15.7109375" style="2" customWidth="1"/>
    <col min="2052" max="2052" width="19.140625" style="2" customWidth="1"/>
    <col min="2053" max="2297" width="9.140625" style="2"/>
    <col min="2298" max="2298" width="40.28515625" style="2" customWidth="1"/>
    <col min="2299" max="2301" width="18.140625" style="2" customWidth="1"/>
    <col min="2302" max="2302" width="11.7109375" style="2" customWidth="1"/>
    <col min="2303" max="2303" width="9.140625" style="2"/>
    <col min="2304" max="2304" width="18.140625" style="2" customWidth="1"/>
    <col min="2305" max="2305" width="9.140625" style="2"/>
    <col min="2306" max="2307" width="15.7109375" style="2" customWidth="1"/>
    <col min="2308" max="2308" width="19.140625" style="2" customWidth="1"/>
    <col min="2309" max="2553" width="9.140625" style="2"/>
    <col min="2554" max="2554" width="40.28515625" style="2" customWidth="1"/>
    <col min="2555" max="2557" width="18.140625" style="2" customWidth="1"/>
    <col min="2558" max="2558" width="11.7109375" style="2" customWidth="1"/>
    <col min="2559" max="2559" width="9.140625" style="2"/>
    <col min="2560" max="2560" width="18.140625" style="2" customWidth="1"/>
    <col min="2561" max="2561" width="9.140625" style="2"/>
    <col min="2562" max="2563" width="15.7109375" style="2" customWidth="1"/>
    <col min="2564" max="2564" width="19.140625" style="2" customWidth="1"/>
    <col min="2565" max="2809" width="9.140625" style="2"/>
    <col min="2810" max="2810" width="40.28515625" style="2" customWidth="1"/>
    <col min="2811" max="2813" width="18.140625" style="2" customWidth="1"/>
    <col min="2814" max="2814" width="11.7109375" style="2" customWidth="1"/>
    <col min="2815" max="2815" width="9.140625" style="2"/>
    <col min="2816" max="2816" width="18.140625" style="2" customWidth="1"/>
    <col min="2817" max="2817" width="9.140625" style="2"/>
    <col min="2818" max="2819" width="15.7109375" style="2" customWidth="1"/>
    <col min="2820" max="2820" width="19.140625" style="2" customWidth="1"/>
    <col min="2821" max="3065" width="9.140625" style="2"/>
    <col min="3066" max="3066" width="40.28515625" style="2" customWidth="1"/>
    <col min="3067" max="3069" width="18.140625" style="2" customWidth="1"/>
    <col min="3070" max="3070" width="11.7109375" style="2" customWidth="1"/>
    <col min="3071" max="3071" width="9.140625" style="2"/>
    <col min="3072" max="3072" width="18.140625" style="2" customWidth="1"/>
    <col min="3073" max="3073" width="9.140625" style="2"/>
    <col min="3074" max="3075" width="15.7109375" style="2" customWidth="1"/>
    <col min="3076" max="3076" width="19.140625" style="2" customWidth="1"/>
    <col min="3077" max="3321" width="9.140625" style="2"/>
    <col min="3322" max="3322" width="40.28515625" style="2" customWidth="1"/>
    <col min="3323" max="3325" width="18.140625" style="2" customWidth="1"/>
    <col min="3326" max="3326" width="11.7109375" style="2" customWidth="1"/>
    <col min="3327" max="3327" width="9.140625" style="2"/>
    <col min="3328" max="3328" width="18.140625" style="2" customWidth="1"/>
    <col min="3329" max="3329" width="9.140625" style="2"/>
    <col min="3330" max="3331" width="15.7109375" style="2" customWidth="1"/>
    <col min="3332" max="3332" width="19.140625" style="2" customWidth="1"/>
    <col min="3333" max="3577" width="9.140625" style="2"/>
    <col min="3578" max="3578" width="40.28515625" style="2" customWidth="1"/>
    <col min="3579" max="3581" width="18.140625" style="2" customWidth="1"/>
    <col min="3582" max="3582" width="11.7109375" style="2" customWidth="1"/>
    <col min="3583" max="3583" width="9.140625" style="2"/>
    <col min="3584" max="3584" width="18.140625" style="2" customWidth="1"/>
    <col min="3585" max="3585" width="9.140625" style="2"/>
    <col min="3586" max="3587" width="15.7109375" style="2" customWidth="1"/>
    <col min="3588" max="3588" width="19.140625" style="2" customWidth="1"/>
    <col min="3589" max="3833" width="9.140625" style="2"/>
    <col min="3834" max="3834" width="40.28515625" style="2" customWidth="1"/>
    <col min="3835" max="3837" width="18.140625" style="2" customWidth="1"/>
    <col min="3838" max="3838" width="11.7109375" style="2" customWidth="1"/>
    <col min="3839" max="3839" width="9.140625" style="2"/>
    <col min="3840" max="3840" width="18.140625" style="2" customWidth="1"/>
    <col min="3841" max="3841" width="9.140625" style="2"/>
    <col min="3842" max="3843" width="15.7109375" style="2" customWidth="1"/>
    <col min="3844" max="3844" width="19.140625" style="2" customWidth="1"/>
    <col min="3845" max="4089" width="9.140625" style="2"/>
    <col min="4090" max="4090" width="40.28515625" style="2" customWidth="1"/>
    <col min="4091" max="4093" width="18.140625" style="2" customWidth="1"/>
    <col min="4094" max="4094" width="11.7109375" style="2" customWidth="1"/>
    <col min="4095" max="4095" width="9.140625" style="2"/>
    <col min="4096" max="4096" width="18.140625" style="2" customWidth="1"/>
    <col min="4097" max="4097" width="9.140625" style="2"/>
    <col min="4098" max="4099" width="15.7109375" style="2" customWidth="1"/>
    <col min="4100" max="4100" width="19.140625" style="2" customWidth="1"/>
    <col min="4101" max="4345" width="9.140625" style="2"/>
    <col min="4346" max="4346" width="40.28515625" style="2" customWidth="1"/>
    <col min="4347" max="4349" width="18.140625" style="2" customWidth="1"/>
    <col min="4350" max="4350" width="11.7109375" style="2" customWidth="1"/>
    <col min="4351" max="4351" width="9.140625" style="2"/>
    <col min="4352" max="4352" width="18.140625" style="2" customWidth="1"/>
    <col min="4353" max="4353" width="9.140625" style="2"/>
    <col min="4354" max="4355" width="15.7109375" style="2" customWidth="1"/>
    <col min="4356" max="4356" width="19.140625" style="2" customWidth="1"/>
    <col min="4357" max="4601" width="9.140625" style="2"/>
    <col min="4602" max="4602" width="40.28515625" style="2" customWidth="1"/>
    <col min="4603" max="4605" width="18.140625" style="2" customWidth="1"/>
    <col min="4606" max="4606" width="11.7109375" style="2" customWidth="1"/>
    <col min="4607" max="4607" width="9.140625" style="2"/>
    <col min="4608" max="4608" width="18.140625" style="2" customWidth="1"/>
    <col min="4609" max="4609" width="9.140625" style="2"/>
    <col min="4610" max="4611" width="15.7109375" style="2" customWidth="1"/>
    <col min="4612" max="4612" width="19.140625" style="2" customWidth="1"/>
    <col min="4613" max="4857" width="9.140625" style="2"/>
    <col min="4858" max="4858" width="40.28515625" style="2" customWidth="1"/>
    <col min="4859" max="4861" width="18.140625" style="2" customWidth="1"/>
    <col min="4862" max="4862" width="11.7109375" style="2" customWidth="1"/>
    <col min="4863" max="4863" width="9.140625" style="2"/>
    <col min="4864" max="4864" width="18.140625" style="2" customWidth="1"/>
    <col min="4865" max="4865" width="9.140625" style="2"/>
    <col min="4866" max="4867" width="15.7109375" style="2" customWidth="1"/>
    <col min="4868" max="4868" width="19.140625" style="2" customWidth="1"/>
    <col min="4869" max="5113" width="9.140625" style="2"/>
    <col min="5114" max="5114" width="40.28515625" style="2" customWidth="1"/>
    <col min="5115" max="5117" width="18.140625" style="2" customWidth="1"/>
    <col min="5118" max="5118" width="11.7109375" style="2" customWidth="1"/>
    <col min="5119" max="5119" width="9.140625" style="2"/>
    <col min="5120" max="5120" width="18.140625" style="2" customWidth="1"/>
    <col min="5121" max="5121" width="9.140625" style="2"/>
    <col min="5122" max="5123" width="15.7109375" style="2" customWidth="1"/>
    <col min="5124" max="5124" width="19.140625" style="2" customWidth="1"/>
    <col min="5125" max="5369" width="9.140625" style="2"/>
    <col min="5370" max="5370" width="40.28515625" style="2" customWidth="1"/>
    <col min="5371" max="5373" width="18.140625" style="2" customWidth="1"/>
    <col min="5374" max="5374" width="11.7109375" style="2" customWidth="1"/>
    <col min="5375" max="5375" width="9.140625" style="2"/>
    <col min="5376" max="5376" width="18.140625" style="2" customWidth="1"/>
    <col min="5377" max="5377" width="9.140625" style="2"/>
    <col min="5378" max="5379" width="15.7109375" style="2" customWidth="1"/>
    <col min="5380" max="5380" width="19.140625" style="2" customWidth="1"/>
    <col min="5381" max="5625" width="9.140625" style="2"/>
    <col min="5626" max="5626" width="40.28515625" style="2" customWidth="1"/>
    <col min="5627" max="5629" width="18.140625" style="2" customWidth="1"/>
    <col min="5630" max="5630" width="11.7109375" style="2" customWidth="1"/>
    <col min="5631" max="5631" width="9.140625" style="2"/>
    <col min="5632" max="5632" width="18.140625" style="2" customWidth="1"/>
    <col min="5633" max="5633" width="9.140625" style="2"/>
    <col min="5634" max="5635" width="15.7109375" style="2" customWidth="1"/>
    <col min="5636" max="5636" width="19.140625" style="2" customWidth="1"/>
    <col min="5637" max="5881" width="9.140625" style="2"/>
    <col min="5882" max="5882" width="40.28515625" style="2" customWidth="1"/>
    <col min="5883" max="5885" width="18.140625" style="2" customWidth="1"/>
    <col min="5886" max="5886" width="11.7109375" style="2" customWidth="1"/>
    <col min="5887" max="5887" width="9.140625" style="2"/>
    <col min="5888" max="5888" width="18.140625" style="2" customWidth="1"/>
    <col min="5889" max="5889" width="9.140625" style="2"/>
    <col min="5890" max="5891" width="15.7109375" style="2" customWidth="1"/>
    <col min="5892" max="5892" width="19.140625" style="2" customWidth="1"/>
    <col min="5893" max="6137" width="9.140625" style="2"/>
    <col min="6138" max="6138" width="40.28515625" style="2" customWidth="1"/>
    <col min="6139" max="6141" width="18.140625" style="2" customWidth="1"/>
    <col min="6142" max="6142" width="11.7109375" style="2" customWidth="1"/>
    <col min="6143" max="6143" width="9.140625" style="2"/>
    <col min="6144" max="6144" width="18.140625" style="2" customWidth="1"/>
    <col min="6145" max="6145" width="9.140625" style="2"/>
    <col min="6146" max="6147" width="15.7109375" style="2" customWidth="1"/>
    <col min="6148" max="6148" width="19.140625" style="2" customWidth="1"/>
    <col min="6149" max="6393" width="9.140625" style="2"/>
    <col min="6394" max="6394" width="40.28515625" style="2" customWidth="1"/>
    <col min="6395" max="6397" width="18.140625" style="2" customWidth="1"/>
    <col min="6398" max="6398" width="11.7109375" style="2" customWidth="1"/>
    <col min="6399" max="6399" width="9.140625" style="2"/>
    <col min="6400" max="6400" width="18.140625" style="2" customWidth="1"/>
    <col min="6401" max="6401" width="9.140625" style="2"/>
    <col min="6402" max="6403" width="15.7109375" style="2" customWidth="1"/>
    <col min="6404" max="6404" width="19.140625" style="2" customWidth="1"/>
    <col min="6405" max="6649" width="9.140625" style="2"/>
    <col min="6650" max="6650" width="40.28515625" style="2" customWidth="1"/>
    <col min="6651" max="6653" width="18.140625" style="2" customWidth="1"/>
    <col min="6654" max="6654" width="11.7109375" style="2" customWidth="1"/>
    <col min="6655" max="6655" width="9.140625" style="2"/>
    <col min="6656" max="6656" width="18.140625" style="2" customWidth="1"/>
    <col min="6657" max="6657" width="9.140625" style="2"/>
    <col min="6658" max="6659" width="15.7109375" style="2" customWidth="1"/>
    <col min="6660" max="6660" width="19.140625" style="2" customWidth="1"/>
    <col min="6661" max="6905" width="9.140625" style="2"/>
    <col min="6906" max="6906" width="40.28515625" style="2" customWidth="1"/>
    <col min="6907" max="6909" width="18.140625" style="2" customWidth="1"/>
    <col min="6910" max="6910" width="11.7109375" style="2" customWidth="1"/>
    <col min="6911" max="6911" width="9.140625" style="2"/>
    <col min="6912" max="6912" width="18.140625" style="2" customWidth="1"/>
    <col min="6913" max="6913" width="9.140625" style="2"/>
    <col min="6914" max="6915" width="15.7109375" style="2" customWidth="1"/>
    <col min="6916" max="6916" width="19.140625" style="2" customWidth="1"/>
    <col min="6917" max="7161" width="9.140625" style="2"/>
    <col min="7162" max="7162" width="40.28515625" style="2" customWidth="1"/>
    <col min="7163" max="7165" width="18.140625" style="2" customWidth="1"/>
    <col min="7166" max="7166" width="11.7109375" style="2" customWidth="1"/>
    <col min="7167" max="7167" width="9.140625" style="2"/>
    <col min="7168" max="7168" width="18.140625" style="2" customWidth="1"/>
    <col min="7169" max="7169" width="9.140625" style="2"/>
    <col min="7170" max="7171" width="15.7109375" style="2" customWidth="1"/>
    <col min="7172" max="7172" width="19.140625" style="2" customWidth="1"/>
    <col min="7173" max="7417" width="9.140625" style="2"/>
    <col min="7418" max="7418" width="40.28515625" style="2" customWidth="1"/>
    <col min="7419" max="7421" width="18.140625" style="2" customWidth="1"/>
    <col min="7422" max="7422" width="11.7109375" style="2" customWidth="1"/>
    <col min="7423" max="7423" width="9.140625" style="2"/>
    <col min="7424" max="7424" width="18.140625" style="2" customWidth="1"/>
    <col min="7425" max="7425" width="9.140625" style="2"/>
    <col min="7426" max="7427" width="15.7109375" style="2" customWidth="1"/>
    <col min="7428" max="7428" width="19.140625" style="2" customWidth="1"/>
    <col min="7429" max="7673" width="9.140625" style="2"/>
    <col min="7674" max="7674" width="40.28515625" style="2" customWidth="1"/>
    <col min="7675" max="7677" width="18.140625" style="2" customWidth="1"/>
    <col min="7678" max="7678" width="11.7109375" style="2" customWidth="1"/>
    <col min="7679" max="7679" width="9.140625" style="2"/>
    <col min="7680" max="7680" width="18.140625" style="2" customWidth="1"/>
    <col min="7681" max="7681" width="9.140625" style="2"/>
    <col min="7682" max="7683" width="15.7109375" style="2" customWidth="1"/>
    <col min="7684" max="7684" width="19.140625" style="2" customWidth="1"/>
    <col min="7685" max="7929" width="9.140625" style="2"/>
    <col min="7930" max="7930" width="40.28515625" style="2" customWidth="1"/>
    <col min="7931" max="7933" width="18.140625" style="2" customWidth="1"/>
    <col min="7934" max="7934" width="11.7109375" style="2" customWidth="1"/>
    <col min="7935" max="7935" width="9.140625" style="2"/>
    <col min="7936" max="7936" width="18.140625" style="2" customWidth="1"/>
    <col min="7937" max="7937" width="9.140625" style="2"/>
    <col min="7938" max="7939" width="15.7109375" style="2" customWidth="1"/>
    <col min="7940" max="7940" width="19.140625" style="2" customWidth="1"/>
    <col min="7941" max="8185" width="9.140625" style="2"/>
    <col min="8186" max="8186" width="40.28515625" style="2" customWidth="1"/>
    <col min="8187" max="8189" width="18.140625" style="2" customWidth="1"/>
    <col min="8190" max="8190" width="11.7109375" style="2" customWidth="1"/>
    <col min="8191" max="8191" width="9.140625" style="2"/>
    <col min="8192" max="8192" width="18.140625" style="2" customWidth="1"/>
    <col min="8193" max="8193" width="9.140625" style="2"/>
    <col min="8194" max="8195" width="15.7109375" style="2" customWidth="1"/>
    <col min="8196" max="8196" width="19.140625" style="2" customWidth="1"/>
    <col min="8197" max="8441" width="9.140625" style="2"/>
    <col min="8442" max="8442" width="40.28515625" style="2" customWidth="1"/>
    <col min="8443" max="8445" width="18.140625" style="2" customWidth="1"/>
    <col min="8446" max="8446" width="11.7109375" style="2" customWidth="1"/>
    <col min="8447" max="8447" width="9.140625" style="2"/>
    <col min="8448" max="8448" width="18.140625" style="2" customWidth="1"/>
    <col min="8449" max="8449" width="9.140625" style="2"/>
    <col min="8450" max="8451" width="15.7109375" style="2" customWidth="1"/>
    <col min="8452" max="8452" width="19.140625" style="2" customWidth="1"/>
    <col min="8453" max="8697" width="9.140625" style="2"/>
    <col min="8698" max="8698" width="40.28515625" style="2" customWidth="1"/>
    <col min="8699" max="8701" width="18.140625" style="2" customWidth="1"/>
    <col min="8702" max="8702" width="11.7109375" style="2" customWidth="1"/>
    <col min="8703" max="8703" width="9.140625" style="2"/>
    <col min="8704" max="8704" width="18.140625" style="2" customWidth="1"/>
    <col min="8705" max="8705" width="9.140625" style="2"/>
    <col min="8706" max="8707" width="15.7109375" style="2" customWidth="1"/>
    <col min="8708" max="8708" width="19.140625" style="2" customWidth="1"/>
    <col min="8709" max="8953" width="9.140625" style="2"/>
    <col min="8954" max="8954" width="40.28515625" style="2" customWidth="1"/>
    <col min="8955" max="8957" width="18.140625" style="2" customWidth="1"/>
    <col min="8958" max="8958" width="11.7109375" style="2" customWidth="1"/>
    <col min="8959" max="8959" width="9.140625" style="2"/>
    <col min="8960" max="8960" width="18.140625" style="2" customWidth="1"/>
    <col min="8961" max="8961" width="9.140625" style="2"/>
    <col min="8962" max="8963" width="15.7109375" style="2" customWidth="1"/>
    <col min="8964" max="8964" width="19.140625" style="2" customWidth="1"/>
    <col min="8965" max="9209" width="9.140625" style="2"/>
    <col min="9210" max="9210" width="40.28515625" style="2" customWidth="1"/>
    <col min="9211" max="9213" width="18.140625" style="2" customWidth="1"/>
    <col min="9214" max="9214" width="11.7109375" style="2" customWidth="1"/>
    <col min="9215" max="9215" width="9.140625" style="2"/>
    <col min="9216" max="9216" width="18.140625" style="2" customWidth="1"/>
    <col min="9217" max="9217" width="9.140625" style="2"/>
    <col min="9218" max="9219" width="15.7109375" style="2" customWidth="1"/>
    <col min="9220" max="9220" width="19.140625" style="2" customWidth="1"/>
    <col min="9221" max="9465" width="9.140625" style="2"/>
    <col min="9466" max="9466" width="40.28515625" style="2" customWidth="1"/>
    <col min="9467" max="9469" width="18.140625" style="2" customWidth="1"/>
    <col min="9470" max="9470" width="11.7109375" style="2" customWidth="1"/>
    <col min="9471" max="9471" width="9.140625" style="2"/>
    <col min="9472" max="9472" width="18.140625" style="2" customWidth="1"/>
    <col min="9473" max="9473" width="9.140625" style="2"/>
    <col min="9474" max="9475" width="15.7109375" style="2" customWidth="1"/>
    <col min="9476" max="9476" width="19.140625" style="2" customWidth="1"/>
    <col min="9477" max="9721" width="9.140625" style="2"/>
    <col min="9722" max="9722" width="40.28515625" style="2" customWidth="1"/>
    <col min="9723" max="9725" width="18.140625" style="2" customWidth="1"/>
    <col min="9726" max="9726" width="11.7109375" style="2" customWidth="1"/>
    <col min="9727" max="9727" width="9.140625" style="2"/>
    <col min="9728" max="9728" width="18.140625" style="2" customWidth="1"/>
    <col min="9729" max="9729" width="9.140625" style="2"/>
    <col min="9730" max="9731" width="15.7109375" style="2" customWidth="1"/>
    <col min="9732" max="9732" width="19.140625" style="2" customWidth="1"/>
    <col min="9733" max="9977" width="9.140625" style="2"/>
    <col min="9978" max="9978" width="40.28515625" style="2" customWidth="1"/>
    <col min="9979" max="9981" width="18.140625" style="2" customWidth="1"/>
    <col min="9982" max="9982" width="11.7109375" style="2" customWidth="1"/>
    <col min="9983" max="9983" width="9.140625" style="2"/>
    <col min="9984" max="9984" width="18.140625" style="2" customWidth="1"/>
    <col min="9985" max="9985" width="9.140625" style="2"/>
    <col min="9986" max="9987" width="15.7109375" style="2" customWidth="1"/>
    <col min="9988" max="9988" width="19.140625" style="2" customWidth="1"/>
    <col min="9989" max="10233" width="9.140625" style="2"/>
    <col min="10234" max="10234" width="40.28515625" style="2" customWidth="1"/>
    <col min="10235" max="10237" width="18.140625" style="2" customWidth="1"/>
    <col min="10238" max="10238" width="11.7109375" style="2" customWidth="1"/>
    <col min="10239" max="10239" width="9.140625" style="2"/>
    <col min="10240" max="10240" width="18.140625" style="2" customWidth="1"/>
    <col min="10241" max="10241" width="9.140625" style="2"/>
    <col min="10242" max="10243" width="15.7109375" style="2" customWidth="1"/>
    <col min="10244" max="10244" width="19.140625" style="2" customWidth="1"/>
    <col min="10245" max="10489" width="9.140625" style="2"/>
    <col min="10490" max="10490" width="40.28515625" style="2" customWidth="1"/>
    <col min="10491" max="10493" width="18.140625" style="2" customWidth="1"/>
    <col min="10494" max="10494" width="11.7109375" style="2" customWidth="1"/>
    <col min="10495" max="10495" width="9.140625" style="2"/>
    <col min="10496" max="10496" width="18.140625" style="2" customWidth="1"/>
    <col min="10497" max="10497" width="9.140625" style="2"/>
    <col min="10498" max="10499" width="15.7109375" style="2" customWidth="1"/>
    <col min="10500" max="10500" width="19.140625" style="2" customWidth="1"/>
    <col min="10501" max="10745" width="9.140625" style="2"/>
    <col min="10746" max="10746" width="40.28515625" style="2" customWidth="1"/>
    <col min="10747" max="10749" width="18.140625" style="2" customWidth="1"/>
    <col min="10750" max="10750" width="11.7109375" style="2" customWidth="1"/>
    <col min="10751" max="10751" width="9.140625" style="2"/>
    <col min="10752" max="10752" width="18.140625" style="2" customWidth="1"/>
    <col min="10753" max="10753" width="9.140625" style="2"/>
    <col min="10754" max="10755" width="15.7109375" style="2" customWidth="1"/>
    <col min="10756" max="10756" width="19.140625" style="2" customWidth="1"/>
    <col min="10757" max="11001" width="9.140625" style="2"/>
    <col min="11002" max="11002" width="40.28515625" style="2" customWidth="1"/>
    <col min="11003" max="11005" width="18.140625" style="2" customWidth="1"/>
    <col min="11006" max="11006" width="11.7109375" style="2" customWidth="1"/>
    <col min="11007" max="11007" width="9.140625" style="2"/>
    <col min="11008" max="11008" width="18.140625" style="2" customWidth="1"/>
    <col min="11009" max="11009" width="9.140625" style="2"/>
    <col min="11010" max="11011" width="15.7109375" style="2" customWidth="1"/>
    <col min="11012" max="11012" width="19.140625" style="2" customWidth="1"/>
    <col min="11013" max="11257" width="9.140625" style="2"/>
    <col min="11258" max="11258" width="40.28515625" style="2" customWidth="1"/>
    <col min="11259" max="11261" width="18.140625" style="2" customWidth="1"/>
    <col min="11262" max="11262" width="11.7109375" style="2" customWidth="1"/>
    <col min="11263" max="11263" width="9.140625" style="2"/>
    <col min="11264" max="11264" width="18.140625" style="2" customWidth="1"/>
    <col min="11265" max="11265" width="9.140625" style="2"/>
    <col min="11266" max="11267" width="15.7109375" style="2" customWidth="1"/>
    <col min="11268" max="11268" width="19.140625" style="2" customWidth="1"/>
    <col min="11269" max="11513" width="9.140625" style="2"/>
    <col min="11514" max="11514" width="40.28515625" style="2" customWidth="1"/>
    <col min="11515" max="11517" width="18.140625" style="2" customWidth="1"/>
    <col min="11518" max="11518" width="11.7109375" style="2" customWidth="1"/>
    <col min="11519" max="11519" width="9.140625" style="2"/>
    <col min="11520" max="11520" width="18.140625" style="2" customWidth="1"/>
    <col min="11521" max="11521" width="9.140625" style="2"/>
    <col min="11522" max="11523" width="15.7109375" style="2" customWidth="1"/>
    <col min="11524" max="11524" width="19.140625" style="2" customWidth="1"/>
    <col min="11525" max="11769" width="9.140625" style="2"/>
    <col min="11770" max="11770" width="40.28515625" style="2" customWidth="1"/>
    <col min="11771" max="11773" width="18.140625" style="2" customWidth="1"/>
    <col min="11774" max="11774" width="11.7109375" style="2" customWidth="1"/>
    <col min="11775" max="11775" width="9.140625" style="2"/>
    <col min="11776" max="11776" width="18.140625" style="2" customWidth="1"/>
    <col min="11777" max="11777" width="9.140625" style="2"/>
    <col min="11778" max="11779" width="15.7109375" style="2" customWidth="1"/>
    <col min="11780" max="11780" width="19.140625" style="2" customWidth="1"/>
    <col min="11781" max="12025" width="9.140625" style="2"/>
    <col min="12026" max="12026" width="40.28515625" style="2" customWidth="1"/>
    <col min="12027" max="12029" width="18.140625" style="2" customWidth="1"/>
    <col min="12030" max="12030" width="11.7109375" style="2" customWidth="1"/>
    <col min="12031" max="12031" width="9.140625" style="2"/>
    <col min="12032" max="12032" width="18.140625" style="2" customWidth="1"/>
    <col min="12033" max="12033" width="9.140625" style="2"/>
    <col min="12034" max="12035" width="15.7109375" style="2" customWidth="1"/>
    <col min="12036" max="12036" width="19.140625" style="2" customWidth="1"/>
    <col min="12037" max="12281" width="9.140625" style="2"/>
    <col min="12282" max="12282" width="40.28515625" style="2" customWidth="1"/>
    <col min="12283" max="12285" width="18.140625" style="2" customWidth="1"/>
    <col min="12286" max="12286" width="11.7109375" style="2" customWidth="1"/>
    <col min="12287" max="12287" width="9.140625" style="2"/>
    <col min="12288" max="12288" width="18.140625" style="2" customWidth="1"/>
    <col min="12289" max="12289" width="9.140625" style="2"/>
    <col min="12290" max="12291" width="15.7109375" style="2" customWidth="1"/>
    <col min="12292" max="12292" width="19.140625" style="2" customWidth="1"/>
    <col min="12293" max="12537" width="9.140625" style="2"/>
    <col min="12538" max="12538" width="40.28515625" style="2" customWidth="1"/>
    <col min="12539" max="12541" width="18.140625" style="2" customWidth="1"/>
    <col min="12542" max="12542" width="11.7109375" style="2" customWidth="1"/>
    <col min="12543" max="12543" width="9.140625" style="2"/>
    <col min="12544" max="12544" width="18.140625" style="2" customWidth="1"/>
    <col min="12545" max="12545" width="9.140625" style="2"/>
    <col min="12546" max="12547" width="15.7109375" style="2" customWidth="1"/>
    <col min="12548" max="12548" width="19.140625" style="2" customWidth="1"/>
    <col min="12549" max="12793" width="9.140625" style="2"/>
    <col min="12794" max="12794" width="40.28515625" style="2" customWidth="1"/>
    <col min="12795" max="12797" width="18.140625" style="2" customWidth="1"/>
    <col min="12798" max="12798" width="11.7109375" style="2" customWidth="1"/>
    <col min="12799" max="12799" width="9.140625" style="2"/>
    <col min="12800" max="12800" width="18.140625" style="2" customWidth="1"/>
    <col min="12801" max="12801" width="9.140625" style="2"/>
    <col min="12802" max="12803" width="15.7109375" style="2" customWidth="1"/>
    <col min="12804" max="12804" width="19.140625" style="2" customWidth="1"/>
    <col min="12805" max="13049" width="9.140625" style="2"/>
    <col min="13050" max="13050" width="40.28515625" style="2" customWidth="1"/>
    <col min="13051" max="13053" width="18.140625" style="2" customWidth="1"/>
    <col min="13054" max="13054" width="11.7109375" style="2" customWidth="1"/>
    <col min="13055" max="13055" width="9.140625" style="2"/>
    <col min="13056" max="13056" width="18.140625" style="2" customWidth="1"/>
    <col min="13057" max="13057" width="9.140625" style="2"/>
    <col min="13058" max="13059" width="15.7109375" style="2" customWidth="1"/>
    <col min="13060" max="13060" width="19.140625" style="2" customWidth="1"/>
    <col min="13061" max="13305" width="9.140625" style="2"/>
    <col min="13306" max="13306" width="40.28515625" style="2" customWidth="1"/>
    <col min="13307" max="13309" width="18.140625" style="2" customWidth="1"/>
    <col min="13310" max="13310" width="11.7109375" style="2" customWidth="1"/>
    <col min="13311" max="13311" width="9.140625" style="2"/>
    <col min="13312" max="13312" width="18.140625" style="2" customWidth="1"/>
    <col min="13313" max="13313" width="9.140625" style="2"/>
    <col min="13314" max="13315" width="15.7109375" style="2" customWidth="1"/>
    <col min="13316" max="13316" width="19.140625" style="2" customWidth="1"/>
    <col min="13317" max="13561" width="9.140625" style="2"/>
    <col min="13562" max="13562" width="40.28515625" style="2" customWidth="1"/>
    <col min="13563" max="13565" width="18.140625" style="2" customWidth="1"/>
    <col min="13566" max="13566" width="11.7109375" style="2" customWidth="1"/>
    <col min="13567" max="13567" width="9.140625" style="2"/>
    <col min="13568" max="13568" width="18.140625" style="2" customWidth="1"/>
    <col min="13569" max="13569" width="9.140625" style="2"/>
    <col min="13570" max="13571" width="15.7109375" style="2" customWidth="1"/>
    <col min="13572" max="13572" width="19.140625" style="2" customWidth="1"/>
    <col min="13573" max="13817" width="9.140625" style="2"/>
    <col min="13818" max="13818" width="40.28515625" style="2" customWidth="1"/>
    <col min="13819" max="13821" width="18.140625" style="2" customWidth="1"/>
    <col min="13822" max="13822" width="11.7109375" style="2" customWidth="1"/>
    <col min="13823" max="13823" width="9.140625" style="2"/>
    <col min="13824" max="13824" width="18.140625" style="2" customWidth="1"/>
    <col min="13825" max="13825" width="9.140625" style="2"/>
    <col min="13826" max="13827" width="15.7109375" style="2" customWidth="1"/>
    <col min="13828" max="13828" width="19.140625" style="2" customWidth="1"/>
    <col min="13829" max="14073" width="9.140625" style="2"/>
    <col min="14074" max="14074" width="40.28515625" style="2" customWidth="1"/>
    <col min="14075" max="14077" width="18.140625" style="2" customWidth="1"/>
    <col min="14078" max="14078" width="11.7109375" style="2" customWidth="1"/>
    <col min="14079" max="14079" width="9.140625" style="2"/>
    <col min="14080" max="14080" width="18.140625" style="2" customWidth="1"/>
    <col min="14081" max="14081" width="9.140625" style="2"/>
    <col min="14082" max="14083" width="15.7109375" style="2" customWidth="1"/>
    <col min="14084" max="14084" width="19.140625" style="2" customWidth="1"/>
    <col min="14085" max="14329" width="9.140625" style="2"/>
    <col min="14330" max="14330" width="40.28515625" style="2" customWidth="1"/>
    <col min="14331" max="14333" width="18.140625" style="2" customWidth="1"/>
    <col min="14334" max="14334" width="11.7109375" style="2" customWidth="1"/>
    <col min="14335" max="14335" width="9.140625" style="2"/>
    <col min="14336" max="14336" width="18.140625" style="2" customWidth="1"/>
    <col min="14337" max="14337" width="9.140625" style="2"/>
    <col min="14338" max="14339" width="15.7109375" style="2" customWidth="1"/>
    <col min="14340" max="14340" width="19.140625" style="2" customWidth="1"/>
    <col min="14341" max="14585" width="9.140625" style="2"/>
    <col min="14586" max="14586" width="40.28515625" style="2" customWidth="1"/>
    <col min="14587" max="14589" width="18.140625" style="2" customWidth="1"/>
    <col min="14590" max="14590" width="11.7109375" style="2" customWidth="1"/>
    <col min="14591" max="14591" width="9.140625" style="2"/>
    <col min="14592" max="14592" width="18.140625" style="2" customWidth="1"/>
    <col min="14593" max="14593" width="9.140625" style="2"/>
    <col min="14594" max="14595" width="15.7109375" style="2" customWidth="1"/>
    <col min="14596" max="14596" width="19.140625" style="2" customWidth="1"/>
    <col min="14597" max="14841" width="9.140625" style="2"/>
    <col min="14842" max="14842" width="40.28515625" style="2" customWidth="1"/>
    <col min="14843" max="14845" width="18.140625" style="2" customWidth="1"/>
    <col min="14846" max="14846" width="11.7109375" style="2" customWidth="1"/>
    <col min="14847" max="14847" width="9.140625" style="2"/>
    <col min="14848" max="14848" width="18.140625" style="2" customWidth="1"/>
    <col min="14849" max="14849" width="9.140625" style="2"/>
    <col min="14850" max="14851" width="15.7109375" style="2" customWidth="1"/>
    <col min="14852" max="14852" width="19.140625" style="2" customWidth="1"/>
    <col min="14853" max="15097" width="9.140625" style="2"/>
    <col min="15098" max="15098" width="40.28515625" style="2" customWidth="1"/>
    <col min="15099" max="15101" width="18.140625" style="2" customWidth="1"/>
    <col min="15102" max="15102" width="11.7109375" style="2" customWidth="1"/>
    <col min="15103" max="15103" width="9.140625" style="2"/>
    <col min="15104" max="15104" width="18.140625" style="2" customWidth="1"/>
    <col min="15105" max="15105" width="9.140625" style="2"/>
    <col min="15106" max="15107" width="15.7109375" style="2" customWidth="1"/>
    <col min="15108" max="15108" width="19.140625" style="2" customWidth="1"/>
    <col min="15109" max="15353" width="9.140625" style="2"/>
    <col min="15354" max="15354" width="40.28515625" style="2" customWidth="1"/>
    <col min="15355" max="15357" width="18.140625" style="2" customWidth="1"/>
    <col min="15358" max="15358" width="11.7109375" style="2" customWidth="1"/>
    <col min="15359" max="15359" width="9.140625" style="2"/>
    <col min="15360" max="15360" width="18.140625" style="2" customWidth="1"/>
    <col min="15361" max="15361" width="9.140625" style="2"/>
    <col min="15362" max="15363" width="15.7109375" style="2" customWidth="1"/>
    <col min="15364" max="15364" width="19.140625" style="2" customWidth="1"/>
    <col min="15365" max="15609" width="9.140625" style="2"/>
    <col min="15610" max="15610" width="40.28515625" style="2" customWidth="1"/>
    <col min="15611" max="15613" width="18.140625" style="2" customWidth="1"/>
    <col min="15614" max="15614" width="11.7109375" style="2" customWidth="1"/>
    <col min="15615" max="15615" width="9.140625" style="2"/>
    <col min="15616" max="15616" width="18.140625" style="2" customWidth="1"/>
    <col min="15617" max="15617" width="9.140625" style="2"/>
    <col min="15618" max="15619" width="15.7109375" style="2" customWidth="1"/>
    <col min="15620" max="15620" width="19.140625" style="2" customWidth="1"/>
    <col min="15621" max="15865" width="9.140625" style="2"/>
    <col min="15866" max="15866" width="40.28515625" style="2" customWidth="1"/>
    <col min="15867" max="15869" width="18.140625" style="2" customWidth="1"/>
    <col min="15870" max="15870" width="11.7109375" style="2" customWidth="1"/>
    <col min="15871" max="15871" width="9.140625" style="2"/>
    <col min="15872" max="15872" width="18.140625" style="2" customWidth="1"/>
    <col min="15873" max="15873" width="9.140625" style="2"/>
    <col min="15874" max="15875" width="15.7109375" style="2" customWidth="1"/>
    <col min="15876" max="15876" width="19.140625" style="2" customWidth="1"/>
    <col min="15877" max="16121" width="9.140625" style="2"/>
    <col min="16122" max="16122" width="40.28515625" style="2" customWidth="1"/>
    <col min="16123" max="16125" width="18.140625" style="2" customWidth="1"/>
    <col min="16126" max="16126" width="11.7109375" style="2" customWidth="1"/>
    <col min="16127" max="16127" width="9.140625" style="2"/>
    <col min="16128" max="16128" width="18.140625" style="2" customWidth="1"/>
    <col min="16129" max="16129" width="9.140625" style="2"/>
    <col min="16130" max="16131" width="15.7109375" style="2" customWidth="1"/>
    <col min="16132" max="16132" width="19.140625" style="2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02" t="s">
        <v>203</v>
      </c>
      <c r="C2" s="102"/>
      <c r="D2" s="102"/>
    </row>
    <row r="3" spans="1:4" ht="54.6" customHeight="1" x14ac:dyDescent="0.25">
      <c r="A3" s="103" t="s">
        <v>290</v>
      </c>
      <c r="B3" s="98"/>
      <c r="C3" s="98"/>
      <c r="D3" s="113"/>
    </row>
    <row r="4" spans="1:4" ht="22.5" customHeight="1" x14ac:dyDescent="0.25">
      <c r="A4" s="1"/>
      <c r="B4" s="1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72">
        <v>112652108</v>
      </c>
      <c r="C6" s="8">
        <v>117994408</v>
      </c>
      <c r="D6" s="8">
        <v>119857508</v>
      </c>
    </row>
    <row r="7" spans="1:4" ht="15.75" x14ac:dyDescent="0.25">
      <c r="A7" s="7" t="s">
        <v>7</v>
      </c>
      <c r="B7" s="72">
        <v>24942000</v>
      </c>
      <c r="C7" s="8">
        <v>24800200</v>
      </c>
      <c r="D7" s="8">
        <v>24111500</v>
      </c>
    </row>
    <row r="8" spans="1:4" ht="15.75" x14ac:dyDescent="0.25">
      <c r="A8" s="7" t="s">
        <v>232</v>
      </c>
      <c r="B8" s="72">
        <v>23455000</v>
      </c>
      <c r="C8" s="8">
        <v>22056800</v>
      </c>
      <c r="D8" s="8">
        <v>22166700</v>
      </c>
    </row>
    <row r="9" spans="1:4" ht="15.75" x14ac:dyDescent="0.25">
      <c r="A9" s="7" t="s">
        <v>243</v>
      </c>
      <c r="B9" s="72">
        <v>13956800</v>
      </c>
      <c r="C9" s="8">
        <v>14383100</v>
      </c>
      <c r="D9" s="8">
        <v>14729200</v>
      </c>
    </row>
    <row r="10" spans="1:4" ht="15.75" x14ac:dyDescent="0.25">
      <c r="A10" s="7" t="s">
        <v>245</v>
      </c>
      <c r="B10" s="72">
        <v>6492800</v>
      </c>
      <c r="C10" s="8">
        <v>6736500</v>
      </c>
      <c r="D10" s="8">
        <v>6788100</v>
      </c>
    </row>
    <row r="11" spans="1:4" ht="15.75" x14ac:dyDescent="0.25">
      <c r="A11" s="7" t="s">
        <v>246</v>
      </c>
      <c r="B11" s="72">
        <v>6855600</v>
      </c>
      <c r="C11" s="8">
        <v>6736200</v>
      </c>
      <c r="D11" s="8">
        <v>6496700</v>
      </c>
    </row>
    <row r="12" spans="1:4" ht="15.75" x14ac:dyDescent="0.25">
      <c r="A12" s="7" t="s">
        <v>247</v>
      </c>
      <c r="B12" s="72">
        <v>15600200</v>
      </c>
      <c r="C12" s="8">
        <v>15425700</v>
      </c>
      <c r="D12" s="8">
        <v>14771100</v>
      </c>
    </row>
    <row r="13" spans="1:4" ht="15.75" x14ac:dyDescent="0.25">
      <c r="A13" s="7" t="s">
        <v>233</v>
      </c>
      <c r="B13" s="72">
        <v>11177800</v>
      </c>
      <c r="C13" s="8">
        <v>11071200</v>
      </c>
      <c r="D13" s="8">
        <v>11192000</v>
      </c>
    </row>
    <row r="14" spans="1:4" ht="15.75" x14ac:dyDescent="0.25">
      <c r="A14" s="7" t="s">
        <v>248</v>
      </c>
      <c r="B14" s="72">
        <v>6652500</v>
      </c>
      <c r="C14" s="8">
        <v>6663200</v>
      </c>
      <c r="D14" s="8">
        <v>6806100</v>
      </c>
    </row>
    <row r="15" spans="1:4" ht="15.75" x14ac:dyDescent="0.25">
      <c r="A15" s="7" t="s">
        <v>249</v>
      </c>
      <c r="B15" s="72">
        <v>7653000</v>
      </c>
      <c r="C15" s="8">
        <v>7897500</v>
      </c>
      <c r="D15" s="8">
        <v>7986400</v>
      </c>
    </row>
    <row r="16" spans="1:4" ht="15.75" x14ac:dyDescent="0.25">
      <c r="A16" s="7" t="s">
        <v>250</v>
      </c>
      <c r="B16" s="72">
        <v>18705000</v>
      </c>
      <c r="C16" s="8">
        <v>15416300</v>
      </c>
      <c r="D16" s="8">
        <v>15824900</v>
      </c>
    </row>
    <row r="17" spans="1:4" ht="15.75" x14ac:dyDescent="0.25">
      <c r="A17" s="7" t="s">
        <v>251</v>
      </c>
      <c r="B17" s="72">
        <v>7562900</v>
      </c>
      <c r="C17" s="8">
        <v>7916000</v>
      </c>
      <c r="D17" s="8">
        <v>8012500</v>
      </c>
    </row>
    <row r="18" spans="1:4" ht="15.75" x14ac:dyDescent="0.25">
      <c r="A18" s="7" t="s">
        <v>18</v>
      </c>
      <c r="B18" s="72">
        <v>12516600</v>
      </c>
      <c r="C18" s="8">
        <v>12104300</v>
      </c>
      <c r="D18" s="8">
        <v>12151400</v>
      </c>
    </row>
    <row r="19" spans="1:4" ht="15.75" x14ac:dyDescent="0.25">
      <c r="A19" s="7" t="s">
        <v>253</v>
      </c>
      <c r="B19" s="72">
        <v>6705700</v>
      </c>
      <c r="C19" s="8">
        <v>6521700</v>
      </c>
      <c r="D19" s="8">
        <v>6471000</v>
      </c>
    </row>
    <row r="20" spans="1:4" ht="15.75" x14ac:dyDescent="0.25">
      <c r="A20" s="7" t="s">
        <v>239</v>
      </c>
      <c r="B20" s="72">
        <v>15912400</v>
      </c>
      <c r="C20" s="8">
        <v>16106200</v>
      </c>
      <c r="D20" s="8">
        <v>15596600</v>
      </c>
    </row>
    <row r="21" spans="1:4" ht="15.75" x14ac:dyDescent="0.25">
      <c r="A21" s="7" t="s">
        <v>254</v>
      </c>
      <c r="B21" s="72">
        <v>10502700</v>
      </c>
      <c r="C21" s="8">
        <v>10011500</v>
      </c>
      <c r="D21" s="8">
        <v>9904800</v>
      </c>
    </row>
    <row r="22" spans="1:4" ht="15.75" x14ac:dyDescent="0.25">
      <c r="A22" s="7" t="s">
        <v>255</v>
      </c>
      <c r="B22" s="72">
        <v>12080700</v>
      </c>
      <c r="C22" s="8">
        <v>12627300</v>
      </c>
      <c r="D22" s="8">
        <v>12700000</v>
      </c>
    </row>
    <row r="23" spans="1:4" ht="15.75" x14ac:dyDescent="0.25">
      <c r="A23" s="7" t="s">
        <v>256</v>
      </c>
      <c r="B23" s="72">
        <v>11823300</v>
      </c>
      <c r="C23" s="8">
        <v>11707000</v>
      </c>
      <c r="D23" s="8">
        <v>11760400</v>
      </c>
    </row>
    <row r="24" spans="1:4" ht="15.75" x14ac:dyDescent="0.25">
      <c r="A24" s="7" t="s">
        <v>257</v>
      </c>
      <c r="B24" s="72">
        <v>10428100</v>
      </c>
      <c r="C24" s="8">
        <v>10270200</v>
      </c>
      <c r="D24" s="8">
        <v>10172200</v>
      </c>
    </row>
    <row r="25" spans="1:4" ht="15.75" x14ac:dyDescent="0.25">
      <c r="A25" s="7" t="s">
        <v>258</v>
      </c>
      <c r="B25" s="72">
        <v>9206200</v>
      </c>
      <c r="C25" s="8">
        <v>9023700</v>
      </c>
      <c r="D25" s="8">
        <v>9182300</v>
      </c>
    </row>
    <row r="26" spans="1:4" ht="15.75" x14ac:dyDescent="0.25">
      <c r="A26" s="7" t="s">
        <v>234</v>
      </c>
      <c r="B26" s="72">
        <v>8124700</v>
      </c>
      <c r="C26" s="8">
        <v>8091300</v>
      </c>
      <c r="D26" s="8">
        <v>8091900</v>
      </c>
    </row>
    <row r="27" spans="1:4" ht="15.75" x14ac:dyDescent="0.25">
      <c r="A27" s="7" t="s">
        <v>259</v>
      </c>
      <c r="B27" s="72">
        <v>14518800</v>
      </c>
      <c r="C27" s="8">
        <v>13793500</v>
      </c>
      <c r="D27" s="8">
        <v>13387500</v>
      </c>
    </row>
    <row r="28" spans="1:4" ht="15.75" x14ac:dyDescent="0.25">
      <c r="A28" s="7" t="s">
        <v>260</v>
      </c>
      <c r="B28" s="72">
        <v>9707100</v>
      </c>
      <c r="C28" s="8">
        <v>9856800</v>
      </c>
      <c r="D28" s="8">
        <v>9598100</v>
      </c>
    </row>
    <row r="29" spans="1:4" ht="15.75" x14ac:dyDescent="0.25">
      <c r="A29" s="7" t="s">
        <v>236</v>
      </c>
      <c r="B29" s="72">
        <v>26509500</v>
      </c>
      <c r="C29" s="8">
        <v>26085600</v>
      </c>
      <c r="D29" s="8">
        <v>26113800</v>
      </c>
    </row>
    <row r="30" spans="1:4" ht="15.75" x14ac:dyDescent="0.25">
      <c r="A30" s="7" t="s">
        <v>261</v>
      </c>
      <c r="B30" s="72">
        <v>7924700</v>
      </c>
      <c r="C30" s="8">
        <v>8730900</v>
      </c>
      <c r="D30" s="8">
        <v>8972300</v>
      </c>
    </row>
    <row r="31" spans="1:4" ht="15.75" x14ac:dyDescent="0.25">
      <c r="A31" s="7" t="s">
        <v>262</v>
      </c>
      <c r="B31" s="72">
        <v>12267800</v>
      </c>
      <c r="C31" s="8">
        <v>12820000</v>
      </c>
      <c r="D31" s="8">
        <v>12821800</v>
      </c>
    </row>
    <row r="32" spans="1:4" ht="15.75" x14ac:dyDescent="0.25">
      <c r="A32" s="7" t="s">
        <v>105</v>
      </c>
      <c r="B32" s="72">
        <v>18370900</v>
      </c>
      <c r="C32" s="8">
        <v>17135400</v>
      </c>
      <c r="D32" s="8">
        <v>17495500</v>
      </c>
    </row>
    <row r="33" spans="1:4" ht="15.75" x14ac:dyDescent="0.25">
      <c r="A33" s="7" t="s">
        <v>240</v>
      </c>
      <c r="B33" s="72">
        <v>9357900</v>
      </c>
      <c r="C33" s="8">
        <v>9480200</v>
      </c>
      <c r="D33" s="8">
        <v>8301900</v>
      </c>
    </row>
    <row r="34" spans="1:4" ht="15.75" x14ac:dyDescent="0.25">
      <c r="A34" s="7" t="s">
        <v>263</v>
      </c>
      <c r="B34" s="72">
        <v>14751200</v>
      </c>
      <c r="C34" s="8">
        <v>15572200</v>
      </c>
      <c r="D34" s="8">
        <v>15295300</v>
      </c>
    </row>
    <row r="35" spans="1:4" ht="15.75" x14ac:dyDescent="0.25">
      <c r="A35" s="7" t="s">
        <v>264</v>
      </c>
      <c r="B35" s="72">
        <v>10548800</v>
      </c>
      <c r="C35" s="8">
        <v>10814000</v>
      </c>
      <c r="D35" s="8">
        <v>10528500</v>
      </c>
    </row>
    <row r="36" spans="1:4" ht="15.75" x14ac:dyDescent="0.25">
      <c r="A36" s="7" t="s">
        <v>241</v>
      </c>
      <c r="B36" s="72">
        <v>14094700</v>
      </c>
      <c r="C36" s="8">
        <v>13208600</v>
      </c>
      <c r="D36" s="8">
        <v>13769500</v>
      </c>
    </row>
    <row r="37" spans="1:4" ht="15.75" x14ac:dyDescent="0.25">
      <c r="A37" s="10" t="s">
        <v>124</v>
      </c>
      <c r="B37" s="11">
        <f>SUM(B6:B36)</f>
        <v>491057508</v>
      </c>
      <c r="C37" s="11">
        <f>SUM(C6:C36)</f>
        <v>491057508</v>
      </c>
      <c r="D37" s="11">
        <f>SUM(D6:D36)</f>
        <v>491057508</v>
      </c>
    </row>
    <row r="38" spans="1:4" ht="15.75" x14ac:dyDescent="0.25">
      <c r="B38" s="15"/>
      <c r="C38" s="15"/>
      <c r="D38" s="15"/>
    </row>
    <row r="39" spans="1:4" ht="15.75" x14ac:dyDescent="0.25">
      <c r="A39" s="15"/>
    </row>
  </sheetData>
  <mergeCells count="3">
    <mergeCell ref="B1:D1"/>
    <mergeCell ref="B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159</v>
      </c>
    </row>
    <row r="3" spans="1:4" ht="118.5" customHeight="1" x14ac:dyDescent="0.25">
      <c r="A3" s="99" t="s">
        <v>121</v>
      </c>
      <c r="B3" s="99"/>
      <c r="C3" s="99"/>
      <c r="D3" s="99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13" t="s">
        <v>28</v>
      </c>
      <c r="B6" s="14">
        <v>2475865</v>
      </c>
      <c r="C6" s="8">
        <v>0</v>
      </c>
      <c r="D6" s="8">
        <v>0</v>
      </c>
    </row>
    <row r="7" spans="1:4" ht="15.75" x14ac:dyDescent="0.25">
      <c r="A7" s="10" t="s">
        <v>124</v>
      </c>
      <c r="B7" s="11">
        <f>SUM(B6:B6)</f>
        <v>2475865</v>
      </c>
      <c r="C7" s="11">
        <f>SUM(C6:C6)</f>
        <v>0</v>
      </c>
      <c r="D7" s="11">
        <f>SUM(D6:D6)</f>
        <v>0</v>
      </c>
    </row>
  </sheetData>
  <autoFilter ref="A5:D7"/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topLeftCell="A2" zoomScaleNormal="100" zoomScaleSheetLayoutView="100" workbookViewId="0">
      <selection activeCell="B38" sqref="B38:D38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8.28515625" style="2" customWidth="1"/>
    <col min="251" max="253" width="18.140625" style="2" customWidth="1"/>
    <col min="254" max="255" width="9.140625" style="2"/>
    <col min="256" max="256" width="11" style="2" bestFit="1" customWidth="1"/>
    <col min="257" max="257" width="9.140625" style="2"/>
    <col min="258" max="259" width="12.85546875" style="2" customWidth="1"/>
    <col min="260" max="260" width="14.28515625" style="2" customWidth="1"/>
    <col min="261" max="505" width="9.140625" style="2"/>
    <col min="506" max="506" width="38.28515625" style="2" customWidth="1"/>
    <col min="507" max="509" width="18.140625" style="2" customWidth="1"/>
    <col min="510" max="511" width="9.140625" style="2"/>
    <col min="512" max="512" width="11" style="2" bestFit="1" customWidth="1"/>
    <col min="513" max="513" width="9.140625" style="2"/>
    <col min="514" max="515" width="12.85546875" style="2" customWidth="1"/>
    <col min="516" max="516" width="14.28515625" style="2" customWidth="1"/>
    <col min="517" max="761" width="9.140625" style="2"/>
    <col min="762" max="762" width="38.28515625" style="2" customWidth="1"/>
    <col min="763" max="765" width="18.140625" style="2" customWidth="1"/>
    <col min="766" max="767" width="9.140625" style="2"/>
    <col min="768" max="768" width="11" style="2" bestFit="1" customWidth="1"/>
    <col min="769" max="769" width="9.140625" style="2"/>
    <col min="770" max="771" width="12.85546875" style="2" customWidth="1"/>
    <col min="772" max="772" width="14.28515625" style="2" customWidth="1"/>
    <col min="773" max="1017" width="9.140625" style="2"/>
    <col min="1018" max="1018" width="38.28515625" style="2" customWidth="1"/>
    <col min="1019" max="1021" width="18.140625" style="2" customWidth="1"/>
    <col min="1022" max="1023" width="9.140625" style="2"/>
    <col min="1024" max="1024" width="11" style="2" bestFit="1" customWidth="1"/>
    <col min="1025" max="1025" width="9.140625" style="2"/>
    <col min="1026" max="1027" width="12.85546875" style="2" customWidth="1"/>
    <col min="1028" max="1028" width="14.28515625" style="2" customWidth="1"/>
    <col min="1029" max="1273" width="9.140625" style="2"/>
    <col min="1274" max="1274" width="38.28515625" style="2" customWidth="1"/>
    <col min="1275" max="1277" width="18.140625" style="2" customWidth="1"/>
    <col min="1278" max="1279" width="9.140625" style="2"/>
    <col min="1280" max="1280" width="11" style="2" bestFit="1" customWidth="1"/>
    <col min="1281" max="1281" width="9.140625" style="2"/>
    <col min="1282" max="1283" width="12.85546875" style="2" customWidth="1"/>
    <col min="1284" max="1284" width="14.28515625" style="2" customWidth="1"/>
    <col min="1285" max="1529" width="9.140625" style="2"/>
    <col min="1530" max="1530" width="38.28515625" style="2" customWidth="1"/>
    <col min="1531" max="1533" width="18.140625" style="2" customWidth="1"/>
    <col min="1534" max="1535" width="9.140625" style="2"/>
    <col min="1536" max="1536" width="11" style="2" bestFit="1" customWidth="1"/>
    <col min="1537" max="1537" width="9.140625" style="2"/>
    <col min="1538" max="1539" width="12.85546875" style="2" customWidth="1"/>
    <col min="1540" max="1540" width="14.28515625" style="2" customWidth="1"/>
    <col min="1541" max="1785" width="9.140625" style="2"/>
    <col min="1786" max="1786" width="38.28515625" style="2" customWidth="1"/>
    <col min="1787" max="1789" width="18.140625" style="2" customWidth="1"/>
    <col min="1790" max="1791" width="9.140625" style="2"/>
    <col min="1792" max="1792" width="11" style="2" bestFit="1" customWidth="1"/>
    <col min="1793" max="1793" width="9.140625" style="2"/>
    <col min="1794" max="1795" width="12.85546875" style="2" customWidth="1"/>
    <col min="1796" max="1796" width="14.28515625" style="2" customWidth="1"/>
    <col min="1797" max="2041" width="9.140625" style="2"/>
    <col min="2042" max="2042" width="38.28515625" style="2" customWidth="1"/>
    <col min="2043" max="2045" width="18.140625" style="2" customWidth="1"/>
    <col min="2046" max="2047" width="9.140625" style="2"/>
    <col min="2048" max="2048" width="11" style="2" bestFit="1" customWidth="1"/>
    <col min="2049" max="2049" width="9.140625" style="2"/>
    <col min="2050" max="2051" width="12.85546875" style="2" customWidth="1"/>
    <col min="2052" max="2052" width="14.28515625" style="2" customWidth="1"/>
    <col min="2053" max="2297" width="9.140625" style="2"/>
    <col min="2298" max="2298" width="38.28515625" style="2" customWidth="1"/>
    <col min="2299" max="2301" width="18.140625" style="2" customWidth="1"/>
    <col min="2302" max="2303" width="9.140625" style="2"/>
    <col min="2304" max="2304" width="11" style="2" bestFit="1" customWidth="1"/>
    <col min="2305" max="2305" width="9.140625" style="2"/>
    <col min="2306" max="2307" width="12.85546875" style="2" customWidth="1"/>
    <col min="2308" max="2308" width="14.28515625" style="2" customWidth="1"/>
    <col min="2309" max="2553" width="9.140625" style="2"/>
    <col min="2554" max="2554" width="38.28515625" style="2" customWidth="1"/>
    <col min="2555" max="2557" width="18.140625" style="2" customWidth="1"/>
    <col min="2558" max="2559" width="9.140625" style="2"/>
    <col min="2560" max="2560" width="11" style="2" bestFit="1" customWidth="1"/>
    <col min="2561" max="2561" width="9.140625" style="2"/>
    <col min="2562" max="2563" width="12.85546875" style="2" customWidth="1"/>
    <col min="2564" max="2564" width="14.28515625" style="2" customWidth="1"/>
    <col min="2565" max="2809" width="9.140625" style="2"/>
    <col min="2810" max="2810" width="38.28515625" style="2" customWidth="1"/>
    <col min="2811" max="2813" width="18.140625" style="2" customWidth="1"/>
    <col min="2814" max="2815" width="9.140625" style="2"/>
    <col min="2816" max="2816" width="11" style="2" bestFit="1" customWidth="1"/>
    <col min="2817" max="2817" width="9.140625" style="2"/>
    <col min="2818" max="2819" width="12.85546875" style="2" customWidth="1"/>
    <col min="2820" max="2820" width="14.28515625" style="2" customWidth="1"/>
    <col min="2821" max="3065" width="9.140625" style="2"/>
    <col min="3066" max="3066" width="38.28515625" style="2" customWidth="1"/>
    <col min="3067" max="3069" width="18.140625" style="2" customWidth="1"/>
    <col min="3070" max="3071" width="9.140625" style="2"/>
    <col min="3072" max="3072" width="11" style="2" bestFit="1" customWidth="1"/>
    <col min="3073" max="3073" width="9.140625" style="2"/>
    <col min="3074" max="3075" width="12.85546875" style="2" customWidth="1"/>
    <col min="3076" max="3076" width="14.28515625" style="2" customWidth="1"/>
    <col min="3077" max="3321" width="9.140625" style="2"/>
    <col min="3322" max="3322" width="38.28515625" style="2" customWidth="1"/>
    <col min="3323" max="3325" width="18.140625" style="2" customWidth="1"/>
    <col min="3326" max="3327" width="9.140625" style="2"/>
    <col min="3328" max="3328" width="11" style="2" bestFit="1" customWidth="1"/>
    <col min="3329" max="3329" width="9.140625" style="2"/>
    <col min="3330" max="3331" width="12.85546875" style="2" customWidth="1"/>
    <col min="3332" max="3332" width="14.28515625" style="2" customWidth="1"/>
    <col min="3333" max="3577" width="9.140625" style="2"/>
    <col min="3578" max="3578" width="38.28515625" style="2" customWidth="1"/>
    <col min="3579" max="3581" width="18.140625" style="2" customWidth="1"/>
    <col min="3582" max="3583" width="9.140625" style="2"/>
    <col min="3584" max="3584" width="11" style="2" bestFit="1" customWidth="1"/>
    <col min="3585" max="3585" width="9.140625" style="2"/>
    <col min="3586" max="3587" width="12.85546875" style="2" customWidth="1"/>
    <col min="3588" max="3588" width="14.28515625" style="2" customWidth="1"/>
    <col min="3589" max="3833" width="9.140625" style="2"/>
    <col min="3834" max="3834" width="38.28515625" style="2" customWidth="1"/>
    <col min="3835" max="3837" width="18.140625" style="2" customWidth="1"/>
    <col min="3838" max="3839" width="9.140625" style="2"/>
    <col min="3840" max="3840" width="11" style="2" bestFit="1" customWidth="1"/>
    <col min="3841" max="3841" width="9.140625" style="2"/>
    <col min="3842" max="3843" width="12.85546875" style="2" customWidth="1"/>
    <col min="3844" max="3844" width="14.28515625" style="2" customWidth="1"/>
    <col min="3845" max="4089" width="9.140625" style="2"/>
    <col min="4090" max="4090" width="38.28515625" style="2" customWidth="1"/>
    <col min="4091" max="4093" width="18.140625" style="2" customWidth="1"/>
    <col min="4094" max="4095" width="9.140625" style="2"/>
    <col min="4096" max="4096" width="11" style="2" bestFit="1" customWidth="1"/>
    <col min="4097" max="4097" width="9.140625" style="2"/>
    <col min="4098" max="4099" width="12.85546875" style="2" customWidth="1"/>
    <col min="4100" max="4100" width="14.28515625" style="2" customWidth="1"/>
    <col min="4101" max="4345" width="9.140625" style="2"/>
    <col min="4346" max="4346" width="38.28515625" style="2" customWidth="1"/>
    <col min="4347" max="4349" width="18.140625" style="2" customWidth="1"/>
    <col min="4350" max="4351" width="9.140625" style="2"/>
    <col min="4352" max="4352" width="11" style="2" bestFit="1" customWidth="1"/>
    <col min="4353" max="4353" width="9.140625" style="2"/>
    <col min="4354" max="4355" width="12.85546875" style="2" customWidth="1"/>
    <col min="4356" max="4356" width="14.28515625" style="2" customWidth="1"/>
    <col min="4357" max="4601" width="9.140625" style="2"/>
    <col min="4602" max="4602" width="38.28515625" style="2" customWidth="1"/>
    <col min="4603" max="4605" width="18.140625" style="2" customWidth="1"/>
    <col min="4606" max="4607" width="9.140625" style="2"/>
    <col min="4608" max="4608" width="11" style="2" bestFit="1" customWidth="1"/>
    <col min="4609" max="4609" width="9.140625" style="2"/>
    <col min="4610" max="4611" width="12.85546875" style="2" customWidth="1"/>
    <col min="4612" max="4612" width="14.28515625" style="2" customWidth="1"/>
    <col min="4613" max="4857" width="9.140625" style="2"/>
    <col min="4858" max="4858" width="38.28515625" style="2" customWidth="1"/>
    <col min="4859" max="4861" width="18.140625" style="2" customWidth="1"/>
    <col min="4862" max="4863" width="9.140625" style="2"/>
    <col min="4864" max="4864" width="11" style="2" bestFit="1" customWidth="1"/>
    <col min="4865" max="4865" width="9.140625" style="2"/>
    <col min="4866" max="4867" width="12.85546875" style="2" customWidth="1"/>
    <col min="4868" max="4868" width="14.28515625" style="2" customWidth="1"/>
    <col min="4869" max="5113" width="9.140625" style="2"/>
    <col min="5114" max="5114" width="38.28515625" style="2" customWidth="1"/>
    <col min="5115" max="5117" width="18.140625" style="2" customWidth="1"/>
    <col min="5118" max="5119" width="9.140625" style="2"/>
    <col min="5120" max="5120" width="11" style="2" bestFit="1" customWidth="1"/>
    <col min="5121" max="5121" width="9.140625" style="2"/>
    <col min="5122" max="5123" width="12.85546875" style="2" customWidth="1"/>
    <col min="5124" max="5124" width="14.28515625" style="2" customWidth="1"/>
    <col min="5125" max="5369" width="9.140625" style="2"/>
    <col min="5370" max="5370" width="38.28515625" style="2" customWidth="1"/>
    <col min="5371" max="5373" width="18.140625" style="2" customWidth="1"/>
    <col min="5374" max="5375" width="9.140625" style="2"/>
    <col min="5376" max="5376" width="11" style="2" bestFit="1" customWidth="1"/>
    <col min="5377" max="5377" width="9.140625" style="2"/>
    <col min="5378" max="5379" width="12.85546875" style="2" customWidth="1"/>
    <col min="5380" max="5380" width="14.28515625" style="2" customWidth="1"/>
    <col min="5381" max="5625" width="9.140625" style="2"/>
    <col min="5626" max="5626" width="38.28515625" style="2" customWidth="1"/>
    <col min="5627" max="5629" width="18.140625" style="2" customWidth="1"/>
    <col min="5630" max="5631" width="9.140625" style="2"/>
    <col min="5632" max="5632" width="11" style="2" bestFit="1" customWidth="1"/>
    <col min="5633" max="5633" width="9.140625" style="2"/>
    <col min="5634" max="5635" width="12.85546875" style="2" customWidth="1"/>
    <col min="5636" max="5636" width="14.28515625" style="2" customWidth="1"/>
    <col min="5637" max="5881" width="9.140625" style="2"/>
    <col min="5882" max="5882" width="38.28515625" style="2" customWidth="1"/>
    <col min="5883" max="5885" width="18.140625" style="2" customWidth="1"/>
    <col min="5886" max="5887" width="9.140625" style="2"/>
    <col min="5888" max="5888" width="11" style="2" bestFit="1" customWidth="1"/>
    <col min="5889" max="5889" width="9.140625" style="2"/>
    <col min="5890" max="5891" width="12.85546875" style="2" customWidth="1"/>
    <col min="5892" max="5892" width="14.28515625" style="2" customWidth="1"/>
    <col min="5893" max="6137" width="9.140625" style="2"/>
    <col min="6138" max="6138" width="38.28515625" style="2" customWidth="1"/>
    <col min="6139" max="6141" width="18.140625" style="2" customWidth="1"/>
    <col min="6142" max="6143" width="9.140625" style="2"/>
    <col min="6144" max="6144" width="11" style="2" bestFit="1" customWidth="1"/>
    <col min="6145" max="6145" width="9.140625" style="2"/>
    <col min="6146" max="6147" width="12.85546875" style="2" customWidth="1"/>
    <col min="6148" max="6148" width="14.28515625" style="2" customWidth="1"/>
    <col min="6149" max="6393" width="9.140625" style="2"/>
    <col min="6394" max="6394" width="38.28515625" style="2" customWidth="1"/>
    <col min="6395" max="6397" width="18.140625" style="2" customWidth="1"/>
    <col min="6398" max="6399" width="9.140625" style="2"/>
    <col min="6400" max="6400" width="11" style="2" bestFit="1" customWidth="1"/>
    <col min="6401" max="6401" width="9.140625" style="2"/>
    <col min="6402" max="6403" width="12.85546875" style="2" customWidth="1"/>
    <col min="6404" max="6404" width="14.28515625" style="2" customWidth="1"/>
    <col min="6405" max="6649" width="9.140625" style="2"/>
    <col min="6650" max="6650" width="38.28515625" style="2" customWidth="1"/>
    <col min="6651" max="6653" width="18.140625" style="2" customWidth="1"/>
    <col min="6654" max="6655" width="9.140625" style="2"/>
    <col min="6656" max="6656" width="11" style="2" bestFit="1" customWidth="1"/>
    <col min="6657" max="6657" width="9.140625" style="2"/>
    <col min="6658" max="6659" width="12.85546875" style="2" customWidth="1"/>
    <col min="6660" max="6660" width="14.28515625" style="2" customWidth="1"/>
    <col min="6661" max="6905" width="9.140625" style="2"/>
    <col min="6906" max="6906" width="38.28515625" style="2" customWidth="1"/>
    <col min="6907" max="6909" width="18.140625" style="2" customWidth="1"/>
    <col min="6910" max="6911" width="9.140625" style="2"/>
    <col min="6912" max="6912" width="11" style="2" bestFit="1" customWidth="1"/>
    <col min="6913" max="6913" width="9.140625" style="2"/>
    <col min="6914" max="6915" width="12.85546875" style="2" customWidth="1"/>
    <col min="6916" max="6916" width="14.28515625" style="2" customWidth="1"/>
    <col min="6917" max="7161" width="9.140625" style="2"/>
    <col min="7162" max="7162" width="38.28515625" style="2" customWidth="1"/>
    <col min="7163" max="7165" width="18.140625" style="2" customWidth="1"/>
    <col min="7166" max="7167" width="9.140625" style="2"/>
    <col min="7168" max="7168" width="11" style="2" bestFit="1" customWidth="1"/>
    <col min="7169" max="7169" width="9.140625" style="2"/>
    <col min="7170" max="7171" width="12.85546875" style="2" customWidth="1"/>
    <col min="7172" max="7172" width="14.28515625" style="2" customWidth="1"/>
    <col min="7173" max="7417" width="9.140625" style="2"/>
    <col min="7418" max="7418" width="38.28515625" style="2" customWidth="1"/>
    <col min="7419" max="7421" width="18.140625" style="2" customWidth="1"/>
    <col min="7422" max="7423" width="9.140625" style="2"/>
    <col min="7424" max="7424" width="11" style="2" bestFit="1" customWidth="1"/>
    <col min="7425" max="7425" width="9.140625" style="2"/>
    <col min="7426" max="7427" width="12.85546875" style="2" customWidth="1"/>
    <col min="7428" max="7428" width="14.28515625" style="2" customWidth="1"/>
    <col min="7429" max="7673" width="9.140625" style="2"/>
    <col min="7674" max="7674" width="38.28515625" style="2" customWidth="1"/>
    <col min="7675" max="7677" width="18.140625" style="2" customWidth="1"/>
    <col min="7678" max="7679" width="9.140625" style="2"/>
    <col min="7680" max="7680" width="11" style="2" bestFit="1" customWidth="1"/>
    <col min="7681" max="7681" width="9.140625" style="2"/>
    <col min="7682" max="7683" width="12.85546875" style="2" customWidth="1"/>
    <col min="7684" max="7684" width="14.28515625" style="2" customWidth="1"/>
    <col min="7685" max="7929" width="9.140625" style="2"/>
    <col min="7930" max="7930" width="38.28515625" style="2" customWidth="1"/>
    <col min="7931" max="7933" width="18.140625" style="2" customWidth="1"/>
    <col min="7934" max="7935" width="9.140625" style="2"/>
    <col min="7936" max="7936" width="11" style="2" bestFit="1" customWidth="1"/>
    <col min="7937" max="7937" width="9.140625" style="2"/>
    <col min="7938" max="7939" width="12.85546875" style="2" customWidth="1"/>
    <col min="7940" max="7940" width="14.28515625" style="2" customWidth="1"/>
    <col min="7941" max="8185" width="9.140625" style="2"/>
    <col min="8186" max="8186" width="38.28515625" style="2" customWidth="1"/>
    <col min="8187" max="8189" width="18.140625" style="2" customWidth="1"/>
    <col min="8190" max="8191" width="9.140625" style="2"/>
    <col min="8192" max="8192" width="11" style="2" bestFit="1" customWidth="1"/>
    <col min="8193" max="8193" width="9.140625" style="2"/>
    <col min="8194" max="8195" width="12.85546875" style="2" customWidth="1"/>
    <col min="8196" max="8196" width="14.28515625" style="2" customWidth="1"/>
    <col min="8197" max="8441" width="9.140625" style="2"/>
    <col min="8442" max="8442" width="38.28515625" style="2" customWidth="1"/>
    <col min="8443" max="8445" width="18.140625" style="2" customWidth="1"/>
    <col min="8446" max="8447" width="9.140625" style="2"/>
    <col min="8448" max="8448" width="11" style="2" bestFit="1" customWidth="1"/>
    <col min="8449" max="8449" width="9.140625" style="2"/>
    <col min="8450" max="8451" width="12.85546875" style="2" customWidth="1"/>
    <col min="8452" max="8452" width="14.28515625" style="2" customWidth="1"/>
    <col min="8453" max="8697" width="9.140625" style="2"/>
    <col min="8698" max="8698" width="38.28515625" style="2" customWidth="1"/>
    <col min="8699" max="8701" width="18.140625" style="2" customWidth="1"/>
    <col min="8702" max="8703" width="9.140625" style="2"/>
    <col min="8704" max="8704" width="11" style="2" bestFit="1" customWidth="1"/>
    <col min="8705" max="8705" width="9.140625" style="2"/>
    <col min="8706" max="8707" width="12.85546875" style="2" customWidth="1"/>
    <col min="8708" max="8708" width="14.28515625" style="2" customWidth="1"/>
    <col min="8709" max="8953" width="9.140625" style="2"/>
    <col min="8954" max="8954" width="38.28515625" style="2" customWidth="1"/>
    <col min="8955" max="8957" width="18.140625" style="2" customWidth="1"/>
    <col min="8958" max="8959" width="9.140625" style="2"/>
    <col min="8960" max="8960" width="11" style="2" bestFit="1" customWidth="1"/>
    <col min="8961" max="8961" width="9.140625" style="2"/>
    <col min="8962" max="8963" width="12.85546875" style="2" customWidth="1"/>
    <col min="8964" max="8964" width="14.28515625" style="2" customWidth="1"/>
    <col min="8965" max="9209" width="9.140625" style="2"/>
    <col min="9210" max="9210" width="38.28515625" style="2" customWidth="1"/>
    <col min="9211" max="9213" width="18.140625" style="2" customWidth="1"/>
    <col min="9214" max="9215" width="9.140625" style="2"/>
    <col min="9216" max="9216" width="11" style="2" bestFit="1" customWidth="1"/>
    <col min="9217" max="9217" width="9.140625" style="2"/>
    <col min="9218" max="9219" width="12.85546875" style="2" customWidth="1"/>
    <col min="9220" max="9220" width="14.28515625" style="2" customWidth="1"/>
    <col min="9221" max="9465" width="9.140625" style="2"/>
    <col min="9466" max="9466" width="38.28515625" style="2" customWidth="1"/>
    <col min="9467" max="9469" width="18.140625" style="2" customWidth="1"/>
    <col min="9470" max="9471" width="9.140625" style="2"/>
    <col min="9472" max="9472" width="11" style="2" bestFit="1" customWidth="1"/>
    <col min="9473" max="9473" width="9.140625" style="2"/>
    <col min="9474" max="9475" width="12.85546875" style="2" customWidth="1"/>
    <col min="9476" max="9476" width="14.28515625" style="2" customWidth="1"/>
    <col min="9477" max="9721" width="9.140625" style="2"/>
    <col min="9722" max="9722" width="38.28515625" style="2" customWidth="1"/>
    <col min="9723" max="9725" width="18.140625" style="2" customWidth="1"/>
    <col min="9726" max="9727" width="9.140625" style="2"/>
    <col min="9728" max="9728" width="11" style="2" bestFit="1" customWidth="1"/>
    <col min="9729" max="9729" width="9.140625" style="2"/>
    <col min="9730" max="9731" width="12.85546875" style="2" customWidth="1"/>
    <col min="9732" max="9732" width="14.28515625" style="2" customWidth="1"/>
    <col min="9733" max="9977" width="9.140625" style="2"/>
    <col min="9978" max="9978" width="38.28515625" style="2" customWidth="1"/>
    <col min="9979" max="9981" width="18.140625" style="2" customWidth="1"/>
    <col min="9982" max="9983" width="9.140625" style="2"/>
    <col min="9984" max="9984" width="11" style="2" bestFit="1" customWidth="1"/>
    <col min="9985" max="9985" width="9.140625" style="2"/>
    <col min="9986" max="9987" width="12.85546875" style="2" customWidth="1"/>
    <col min="9988" max="9988" width="14.28515625" style="2" customWidth="1"/>
    <col min="9989" max="10233" width="9.140625" style="2"/>
    <col min="10234" max="10234" width="38.28515625" style="2" customWidth="1"/>
    <col min="10235" max="10237" width="18.140625" style="2" customWidth="1"/>
    <col min="10238" max="10239" width="9.140625" style="2"/>
    <col min="10240" max="10240" width="11" style="2" bestFit="1" customWidth="1"/>
    <col min="10241" max="10241" width="9.140625" style="2"/>
    <col min="10242" max="10243" width="12.85546875" style="2" customWidth="1"/>
    <col min="10244" max="10244" width="14.28515625" style="2" customWidth="1"/>
    <col min="10245" max="10489" width="9.140625" style="2"/>
    <col min="10490" max="10490" width="38.28515625" style="2" customWidth="1"/>
    <col min="10491" max="10493" width="18.140625" style="2" customWidth="1"/>
    <col min="10494" max="10495" width="9.140625" style="2"/>
    <col min="10496" max="10496" width="11" style="2" bestFit="1" customWidth="1"/>
    <col min="10497" max="10497" width="9.140625" style="2"/>
    <col min="10498" max="10499" width="12.85546875" style="2" customWidth="1"/>
    <col min="10500" max="10500" width="14.28515625" style="2" customWidth="1"/>
    <col min="10501" max="10745" width="9.140625" style="2"/>
    <col min="10746" max="10746" width="38.28515625" style="2" customWidth="1"/>
    <col min="10747" max="10749" width="18.140625" style="2" customWidth="1"/>
    <col min="10750" max="10751" width="9.140625" style="2"/>
    <col min="10752" max="10752" width="11" style="2" bestFit="1" customWidth="1"/>
    <col min="10753" max="10753" width="9.140625" style="2"/>
    <col min="10754" max="10755" width="12.85546875" style="2" customWidth="1"/>
    <col min="10756" max="10756" width="14.28515625" style="2" customWidth="1"/>
    <col min="10757" max="11001" width="9.140625" style="2"/>
    <col min="11002" max="11002" width="38.28515625" style="2" customWidth="1"/>
    <col min="11003" max="11005" width="18.140625" style="2" customWidth="1"/>
    <col min="11006" max="11007" width="9.140625" style="2"/>
    <col min="11008" max="11008" width="11" style="2" bestFit="1" customWidth="1"/>
    <col min="11009" max="11009" width="9.140625" style="2"/>
    <col min="11010" max="11011" width="12.85546875" style="2" customWidth="1"/>
    <col min="11012" max="11012" width="14.28515625" style="2" customWidth="1"/>
    <col min="11013" max="11257" width="9.140625" style="2"/>
    <col min="11258" max="11258" width="38.28515625" style="2" customWidth="1"/>
    <col min="11259" max="11261" width="18.140625" style="2" customWidth="1"/>
    <col min="11262" max="11263" width="9.140625" style="2"/>
    <col min="11264" max="11264" width="11" style="2" bestFit="1" customWidth="1"/>
    <col min="11265" max="11265" width="9.140625" style="2"/>
    <col min="11266" max="11267" width="12.85546875" style="2" customWidth="1"/>
    <col min="11268" max="11268" width="14.28515625" style="2" customWidth="1"/>
    <col min="11269" max="11513" width="9.140625" style="2"/>
    <col min="11514" max="11514" width="38.28515625" style="2" customWidth="1"/>
    <col min="11515" max="11517" width="18.140625" style="2" customWidth="1"/>
    <col min="11518" max="11519" width="9.140625" style="2"/>
    <col min="11520" max="11520" width="11" style="2" bestFit="1" customWidth="1"/>
    <col min="11521" max="11521" width="9.140625" style="2"/>
    <col min="11522" max="11523" width="12.85546875" style="2" customWidth="1"/>
    <col min="11524" max="11524" width="14.28515625" style="2" customWidth="1"/>
    <col min="11525" max="11769" width="9.140625" style="2"/>
    <col min="11770" max="11770" width="38.28515625" style="2" customWidth="1"/>
    <col min="11771" max="11773" width="18.140625" style="2" customWidth="1"/>
    <col min="11774" max="11775" width="9.140625" style="2"/>
    <col min="11776" max="11776" width="11" style="2" bestFit="1" customWidth="1"/>
    <col min="11777" max="11777" width="9.140625" style="2"/>
    <col min="11778" max="11779" width="12.85546875" style="2" customWidth="1"/>
    <col min="11780" max="11780" width="14.28515625" style="2" customWidth="1"/>
    <col min="11781" max="12025" width="9.140625" style="2"/>
    <col min="12026" max="12026" width="38.28515625" style="2" customWidth="1"/>
    <col min="12027" max="12029" width="18.140625" style="2" customWidth="1"/>
    <col min="12030" max="12031" width="9.140625" style="2"/>
    <col min="12032" max="12032" width="11" style="2" bestFit="1" customWidth="1"/>
    <col min="12033" max="12033" width="9.140625" style="2"/>
    <col min="12034" max="12035" width="12.85546875" style="2" customWidth="1"/>
    <col min="12036" max="12036" width="14.28515625" style="2" customWidth="1"/>
    <col min="12037" max="12281" width="9.140625" style="2"/>
    <col min="12282" max="12282" width="38.28515625" style="2" customWidth="1"/>
    <col min="12283" max="12285" width="18.140625" style="2" customWidth="1"/>
    <col min="12286" max="12287" width="9.140625" style="2"/>
    <col min="12288" max="12288" width="11" style="2" bestFit="1" customWidth="1"/>
    <col min="12289" max="12289" width="9.140625" style="2"/>
    <col min="12290" max="12291" width="12.85546875" style="2" customWidth="1"/>
    <col min="12292" max="12292" width="14.28515625" style="2" customWidth="1"/>
    <col min="12293" max="12537" width="9.140625" style="2"/>
    <col min="12538" max="12538" width="38.28515625" style="2" customWidth="1"/>
    <col min="12539" max="12541" width="18.140625" style="2" customWidth="1"/>
    <col min="12542" max="12543" width="9.140625" style="2"/>
    <col min="12544" max="12544" width="11" style="2" bestFit="1" customWidth="1"/>
    <col min="12545" max="12545" width="9.140625" style="2"/>
    <col min="12546" max="12547" width="12.85546875" style="2" customWidth="1"/>
    <col min="12548" max="12548" width="14.28515625" style="2" customWidth="1"/>
    <col min="12549" max="12793" width="9.140625" style="2"/>
    <col min="12794" max="12794" width="38.28515625" style="2" customWidth="1"/>
    <col min="12795" max="12797" width="18.140625" style="2" customWidth="1"/>
    <col min="12798" max="12799" width="9.140625" style="2"/>
    <col min="12800" max="12800" width="11" style="2" bestFit="1" customWidth="1"/>
    <col min="12801" max="12801" width="9.140625" style="2"/>
    <col min="12802" max="12803" width="12.85546875" style="2" customWidth="1"/>
    <col min="12804" max="12804" width="14.28515625" style="2" customWidth="1"/>
    <col min="12805" max="13049" width="9.140625" style="2"/>
    <col min="13050" max="13050" width="38.28515625" style="2" customWidth="1"/>
    <col min="13051" max="13053" width="18.140625" style="2" customWidth="1"/>
    <col min="13054" max="13055" width="9.140625" style="2"/>
    <col min="13056" max="13056" width="11" style="2" bestFit="1" customWidth="1"/>
    <col min="13057" max="13057" width="9.140625" style="2"/>
    <col min="13058" max="13059" width="12.85546875" style="2" customWidth="1"/>
    <col min="13060" max="13060" width="14.28515625" style="2" customWidth="1"/>
    <col min="13061" max="13305" width="9.140625" style="2"/>
    <col min="13306" max="13306" width="38.28515625" style="2" customWidth="1"/>
    <col min="13307" max="13309" width="18.140625" style="2" customWidth="1"/>
    <col min="13310" max="13311" width="9.140625" style="2"/>
    <col min="13312" max="13312" width="11" style="2" bestFit="1" customWidth="1"/>
    <col min="13313" max="13313" width="9.140625" style="2"/>
    <col min="13314" max="13315" width="12.85546875" style="2" customWidth="1"/>
    <col min="13316" max="13316" width="14.28515625" style="2" customWidth="1"/>
    <col min="13317" max="13561" width="9.140625" style="2"/>
    <col min="13562" max="13562" width="38.28515625" style="2" customWidth="1"/>
    <col min="13563" max="13565" width="18.140625" style="2" customWidth="1"/>
    <col min="13566" max="13567" width="9.140625" style="2"/>
    <col min="13568" max="13568" width="11" style="2" bestFit="1" customWidth="1"/>
    <col min="13569" max="13569" width="9.140625" style="2"/>
    <col min="13570" max="13571" width="12.85546875" style="2" customWidth="1"/>
    <col min="13572" max="13572" width="14.28515625" style="2" customWidth="1"/>
    <col min="13573" max="13817" width="9.140625" style="2"/>
    <col min="13818" max="13818" width="38.28515625" style="2" customWidth="1"/>
    <col min="13819" max="13821" width="18.140625" style="2" customWidth="1"/>
    <col min="13822" max="13823" width="9.140625" style="2"/>
    <col min="13824" max="13824" width="11" style="2" bestFit="1" customWidth="1"/>
    <col min="13825" max="13825" width="9.140625" style="2"/>
    <col min="13826" max="13827" width="12.85546875" style="2" customWidth="1"/>
    <col min="13828" max="13828" width="14.28515625" style="2" customWidth="1"/>
    <col min="13829" max="14073" width="9.140625" style="2"/>
    <col min="14074" max="14074" width="38.28515625" style="2" customWidth="1"/>
    <col min="14075" max="14077" width="18.140625" style="2" customWidth="1"/>
    <col min="14078" max="14079" width="9.140625" style="2"/>
    <col min="14080" max="14080" width="11" style="2" bestFit="1" customWidth="1"/>
    <col min="14081" max="14081" width="9.140625" style="2"/>
    <col min="14082" max="14083" width="12.85546875" style="2" customWidth="1"/>
    <col min="14084" max="14084" width="14.28515625" style="2" customWidth="1"/>
    <col min="14085" max="14329" width="9.140625" style="2"/>
    <col min="14330" max="14330" width="38.28515625" style="2" customWidth="1"/>
    <col min="14331" max="14333" width="18.140625" style="2" customWidth="1"/>
    <col min="14334" max="14335" width="9.140625" style="2"/>
    <col min="14336" max="14336" width="11" style="2" bestFit="1" customWidth="1"/>
    <col min="14337" max="14337" width="9.140625" style="2"/>
    <col min="14338" max="14339" width="12.85546875" style="2" customWidth="1"/>
    <col min="14340" max="14340" width="14.28515625" style="2" customWidth="1"/>
    <col min="14341" max="14585" width="9.140625" style="2"/>
    <col min="14586" max="14586" width="38.28515625" style="2" customWidth="1"/>
    <col min="14587" max="14589" width="18.140625" style="2" customWidth="1"/>
    <col min="14590" max="14591" width="9.140625" style="2"/>
    <col min="14592" max="14592" width="11" style="2" bestFit="1" customWidth="1"/>
    <col min="14593" max="14593" width="9.140625" style="2"/>
    <col min="14594" max="14595" width="12.85546875" style="2" customWidth="1"/>
    <col min="14596" max="14596" width="14.28515625" style="2" customWidth="1"/>
    <col min="14597" max="14841" width="9.140625" style="2"/>
    <col min="14842" max="14842" width="38.28515625" style="2" customWidth="1"/>
    <col min="14843" max="14845" width="18.140625" style="2" customWidth="1"/>
    <col min="14846" max="14847" width="9.140625" style="2"/>
    <col min="14848" max="14848" width="11" style="2" bestFit="1" customWidth="1"/>
    <col min="14849" max="14849" width="9.140625" style="2"/>
    <col min="14850" max="14851" width="12.85546875" style="2" customWidth="1"/>
    <col min="14852" max="14852" width="14.28515625" style="2" customWidth="1"/>
    <col min="14853" max="15097" width="9.140625" style="2"/>
    <col min="15098" max="15098" width="38.28515625" style="2" customWidth="1"/>
    <col min="15099" max="15101" width="18.140625" style="2" customWidth="1"/>
    <col min="15102" max="15103" width="9.140625" style="2"/>
    <col min="15104" max="15104" width="11" style="2" bestFit="1" customWidth="1"/>
    <col min="15105" max="15105" width="9.140625" style="2"/>
    <col min="15106" max="15107" width="12.85546875" style="2" customWidth="1"/>
    <col min="15108" max="15108" width="14.28515625" style="2" customWidth="1"/>
    <col min="15109" max="15353" width="9.140625" style="2"/>
    <col min="15354" max="15354" width="38.28515625" style="2" customWidth="1"/>
    <col min="15355" max="15357" width="18.140625" style="2" customWidth="1"/>
    <col min="15358" max="15359" width="9.140625" style="2"/>
    <col min="15360" max="15360" width="11" style="2" bestFit="1" customWidth="1"/>
    <col min="15361" max="15361" width="9.140625" style="2"/>
    <col min="15362" max="15363" width="12.85546875" style="2" customWidth="1"/>
    <col min="15364" max="15364" width="14.28515625" style="2" customWidth="1"/>
    <col min="15365" max="15609" width="9.140625" style="2"/>
    <col min="15610" max="15610" width="38.28515625" style="2" customWidth="1"/>
    <col min="15611" max="15613" width="18.140625" style="2" customWidth="1"/>
    <col min="15614" max="15615" width="9.140625" style="2"/>
    <col min="15616" max="15616" width="11" style="2" bestFit="1" customWidth="1"/>
    <col min="15617" max="15617" width="9.140625" style="2"/>
    <col min="15618" max="15619" width="12.85546875" style="2" customWidth="1"/>
    <col min="15620" max="15620" width="14.28515625" style="2" customWidth="1"/>
    <col min="15621" max="15865" width="9.140625" style="2"/>
    <col min="15866" max="15866" width="38.28515625" style="2" customWidth="1"/>
    <col min="15867" max="15869" width="18.140625" style="2" customWidth="1"/>
    <col min="15870" max="15871" width="9.140625" style="2"/>
    <col min="15872" max="15872" width="11" style="2" bestFit="1" customWidth="1"/>
    <col min="15873" max="15873" width="9.140625" style="2"/>
    <col min="15874" max="15875" width="12.85546875" style="2" customWidth="1"/>
    <col min="15876" max="15876" width="14.28515625" style="2" customWidth="1"/>
    <col min="15877" max="16121" width="9.140625" style="2"/>
    <col min="16122" max="16122" width="38.28515625" style="2" customWidth="1"/>
    <col min="16123" max="16125" width="18.140625" style="2" customWidth="1"/>
    <col min="16126" max="16127" width="9.140625" style="2"/>
    <col min="16128" max="16128" width="11" style="2" bestFit="1" customWidth="1"/>
    <col min="16129" max="16129" width="9.140625" style="2"/>
    <col min="16130" max="16131" width="12.85546875" style="2" customWidth="1"/>
    <col min="16132" max="16132" width="14.28515625" style="2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02" t="s">
        <v>204</v>
      </c>
      <c r="C2" s="102"/>
      <c r="D2" s="102"/>
    </row>
    <row r="3" spans="1:4" ht="67.5" customHeight="1" x14ac:dyDescent="0.25">
      <c r="A3" s="103" t="s">
        <v>291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50678100</v>
      </c>
      <c r="C6" s="8">
        <v>50678100</v>
      </c>
      <c r="D6" s="8">
        <v>50678100</v>
      </c>
    </row>
    <row r="7" spans="1:4" ht="15.75" x14ac:dyDescent="0.25">
      <c r="A7" s="7" t="s">
        <v>7</v>
      </c>
      <c r="B7" s="8">
        <v>20271240</v>
      </c>
      <c r="C7" s="8">
        <v>20271240</v>
      </c>
      <c r="D7" s="8">
        <v>20271240</v>
      </c>
    </row>
    <row r="8" spans="1:4" ht="15.75" x14ac:dyDescent="0.25">
      <c r="A8" s="7" t="s">
        <v>232</v>
      </c>
      <c r="B8" s="8">
        <v>15203430</v>
      </c>
      <c r="C8" s="8">
        <v>15203430</v>
      </c>
      <c r="D8" s="8">
        <v>13176306</v>
      </c>
    </row>
    <row r="9" spans="1:4" ht="15.75" x14ac:dyDescent="0.25">
      <c r="A9" s="7" t="s">
        <v>243</v>
      </c>
      <c r="B9" s="8">
        <v>5067810</v>
      </c>
      <c r="C9" s="8">
        <v>5067810</v>
      </c>
      <c r="D9" s="8">
        <v>5067810</v>
      </c>
    </row>
    <row r="10" spans="1:4" ht="15.75" x14ac:dyDescent="0.25">
      <c r="A10" s="7" t="s">
        <v>245</v>
      </c>
      <c r="B10" s="8">
        <v>4054248</v>
      </c>
      <c r="C10" s="8">
        <v>4054248</v>
      </c>
      <c r="D10" s="8">
        <v>6081372</v>
      </c>
    </row>
    <row r="11" spans="1:4" ht="15.75" x14ac:dyDescent="0.25">
      <c r="A11" s="7" t="s">
        <v>246</v>
      </c>
      <c r="B11" s="8">
        <v>2027124</v>
      </c>
      <c r="C11" s="8">
        <v>2027124</v>
      </c>
      <c r="D11" s="8">
        <v>2027124</v>
      </c>
    </row>
    <row r="12" spans="1:4" ht="15.75" x14ac:dyDescent="0.25">
      <c r="A12" s="7" t="s">
        <v>247</v>
      </c>
      <c r="B12" s="8">
        <v>14189868</v>
      </c>
      <c r="C12" s="8">
        <v>14189868</v>
      </c>
      <c r="D12" s="8">
        <v>14189868</v>
      </c>
    </row>
    <row r="13" spans="1:4" ht="15.75" x14ac:dyDescent="0.25">
      <c r="A13" s="7" t="s">
        <v>233</v>
      </c>
      <c r="B13" s="8">
        <v>16216992</v>
      </c>
      <c r="C13" s="8">
        <v>16216992</v>
      </c>
      <c r="D13" s="8">
        <v>16216992</v>
      </c>
    </row>
    <row r="14" spans="1:4" ht="15.75" x14ac:dyDescent="0.25">
      <c r="A14" s="7" t="s">
        <v>248</v>
      </c>
      <c r="B14" s="8">
        <v>5067810</v>
      </c>
      <c r="C14" s="8">
        <v>3040686</v>
      </c>
      <c r="D14" s="8">
        <v>3040686</v>
      </c>
    </row>
    <row r="15" spans="1:4" ht="15.75" x14ac:dyDescent="0.25">
      <c r="A15" s="7" t="s">
        <v>249</v>
      </c>
      <c r="B15" s="8">
        <v>5067810</v>
      </c>
      <c r="C15" s="8">
        <v>5067810</v>
      </c>
      <c r="D15" s="8">
        <v>5067810</v>
      </c>
    </row>
    <row r="16" spans="1:4" ht="15.75" x14ac:dyDescent="0.25">
      <c r="A16" s="7" t="s">
        <v>250</v>
      </c>
      <c r="B16" s="8">
        <v>12162744</v>
      </c>
      <c r="C16" s="8">
        <v>12162744</v>
      </c>
      <c r="D16" s="8">
        <v>12162744</v>
      </c>
    </row>
    <row r="17" spans="1:4" ht="15.75" x14ac:dyDescent="0.25">
      <c r="A17" s="7" t="s">
        <v>251</v>
      </c>
      <c r="B17" s="8">
        <v>8108496</v>
      </c>
      <c r="C17" s="8">
        <v>8108496</v>
      </c>
      <c r="D17" s="8">
        <v>8108496</v>
      </c>
    </row>
    <row r="18" spans="1:4" ht="15.75" x14ac:dyDescent="0.25">
      <c r="A18" s="7" t="s">
        <v>18</v>
      </c>
      <c r="B18" s="8">
        <v>20271240</v>
      </c>
      <c r="C18" s="8">
        <v>17230554</v>
      </c>
      <c r="D18" s="8">
        <v>17230554</v>
      </c>
    </row>
    <row r="19" spans="1:4" ht="15.75" x14ac:dyDescent="0.25">
      <c r="A19" s="7" t="s">
        <v>253</v>
      </c>
      <c r="B19" s="8">
        <v>30406860</v>
      </c>
      <c r="C19" s="8">
        <v>30406860</v>
      </c>
      <c r="D19" s="8">
        <v>30406860</v>
      </c>
    </row>
    <row r="20" spans="1:4" ht="15.75" x14ac:dyDescent="0.25">
      <c r="A20" s="7" t="s">
        <v>239</v>
      </c>
      <c r="B20" s="8">
        <v>16216992</v>
      </c>
      <c r="C20" s="8">
        <v>16216992</v>
      </c>
      <c r="D20" s="8">
        <v>16216992</v>
      </c>
    </row>
    <row r="21" spans="1:4" ht="15.75" x14ac:dyDescent="0.25">
      <c r="A21" s="7" t="s">
        <v>254</v>
      </c>
      <c r="B21" s="8">
        <v>8108496</v>
      </c>
      <c r="C21" s="8">
        <v>8108496</v>
      </c>
      <c r="D21" s="8">
        <v>8108496</v>
      </c>
    </row>
    <row r="22" spans="1:4" ht="15.75" x14ac:dyDescent="0.25">
      <c r="A22" s="7" t="s">
        <v>255</v>
      </c>
      <c r="B22" s="8">
        <v>10135620</v>
      </c>
      <c r="C22" s="8">
        <v>10135620</v>
      </c>
      <c r="D22" s="8">
        <v>10135620</v>
      </c>
    </row>
    <row r="23" spans="1:4" ht="15.75" x14ac:dyDescent="0.25">
      <c r="A23" s="7" t="s">
        <v>256</v>
      </c>
      <c r="B23" s="8">
        <v>3040686</v>
      </c>
      <c r="C23" s="8">
        <v>3040686</v>
      </c>
      <c r="D23" s="8">
        <v>3040686</v>
      </c>
    </row>
    <row r="24" spans="1:4" ht="15.75" x14ac:dyDescent="0.25">
      <c r="A24" s="7" t="s">
        <v>257</v>
      </c>
      <c r="B24" s="8">
        <v>28379736</v>
      </c>
      <c r="C24" s="8">
        <v>28379736</v>
      </c>
      <c r="D24" s="8">
        <v>28379736</v>
      </c>
    </row>
    <row r="25" spans="1:4" ht="15.75" x14ac:dyDescent="0.25">
      <c r="A25" s="7" t="s">
        <v>258</v>
      </c>
      <c r="B25" s="8">
        <v>1013562</v>
      </c>
      <c r="C25" s="8">
        <v>1013562</v>
      </c>
      <c r="D25" s="8">
        <v>1013562</v>
      </c>
    </row>
    <row r="26" spans="1:4" ht="15.75" x14ac:dyDescent="0.25">
      <c r="A26" s="7" t="s">
        <v>234</v>
      </c>
      <c r="B26" s="8">
        <v>10135620</v>
      </c>
      <c r="C26" s="8">
        <v>10135620</v>
      </c>
      <c r="D26" s="8">
        <v>10135620</v>
      </c>
    </row>
    <row r="27" spans="1:4" ht="15.75" x14ac:dyDescent="0.25">
      <c r="A27" s="7" t="s">
        <v>259</v>
      </c>
      <c r="B27" s="8">
        <v>10135620</v>
      </c>
      <c r="C27" s="8">
        <v>10135620</v>
      </c>
      <c r="D27" s="8">
        <v>10135620</v>
      </c>
    </row>
    <row r="28" spans="1:4" ht="15.75" x14ac:dyDescent="0.25">
      <c r="A28" s="7" t="s">
        <v>260</v>
      </c>
      <c r="B28" s="8">
        <v>9122058</v>
      </c>
      <c r="C28" s="8">
        <v>9122058</v>
      </c>
      <c r="D28" s="8">
        <v>9122058</v>
      </c>
    </row>
    <row r="29" spans="1:4" ht="15.75" x14ac:dyDescent="0.25">
      <c r="A29" s="7" t="s">
        <v>236</v>
      </c>
      <c r="B29" s="8">
        <v>14189868</v>
      </c>
      <c r="C29" s="8">
        <v>14189868</v>
      </c>
      <c r="D29" s="8">
        <v>14189868</v>
      </c>
    </row>
    <row r="30" spans="1:4" ht="15.75" x14ac:dyDescent="0.25">
      <c r="A30" s="7" t="s">
        <v>261</v>
      </c>
      <c r="B30" s="8">
        <v>4054248</v>
      </c>
      <c r="C30" s="8">
        <v>4054248</v>
      </c>
      <c r="D30" s="8">
        <v>4054248</v>
      </c>
    </row>
    <row r="31" spans="1:4" ht="15.75" x14ac:dyDescent="0.25">
      <c r="A31" s="7" t="s">
        <v>262</v>
      </c>
      <c r="B31" s="8">
        <v>7094934</v>
      </c>
      <c r="C31" s="8">
        <v>7094934</v>
      </c>
      <c r="D31" s="8">
        <v>7094934</v>
      </c>
    </row>
    <row r="32" spans="1:4" ht="15.75" x14ac:dyDescent="0.25">
      <c r="A32" s="7" t="s">
        <v>105</v>
      </c>
      <c r="B32" s="8">
        <v>13176306</v>
      </c>
      <c r="C32" s="8">
        <v>13176306</v>
      </c>
      <c r="D32" s="8">
        <v>13176306</v>
      </c>
    </row>
    <row r="33" spans="1:4" ht="15.75" x14ac:dyDescent="0.25">
      <c r="A33" s="7" t="s">
        <v>240</v>
      </c>
      <c r="B33" s="8">
        <v>22298364</v>
      </c>
      <c r="C33" s="8">
        <v>19257678</v>
      </c>
      <c r="D33" s="8">
        <v>19257678</v>
      </c>
    </row>
    <row r="34" spans="1:4" ht="15.75" x14ac:dyDescent="0.25">
      <c r="A34" s="7" t="s">
        <v>263</v>
      </c>
      <c r="B34" s="8">
        <v>15203430</v>
      </c>
      <c r="C34" s="8">
        <v>9122058</v>
      </c>
      <c r="D34" s="8">
        <v>9122058</v>
      </c>
    </row>
    <row r="35" spans="1:4" ht="15.75" x14ac:dyDescent="0.25">
      <c r="A35" s="7" t="s">
        <v>264</v>
      </c>
      <c r="B35" s="8">
        <v>8108496</v>
      </c>
      <c r="C35" s="8">
        <v>8108496</v>
      </c>
      <c r="D35" s="8">
        <v>8108496</v>
      </c>
    </row>
    <row r="36" spans="1:4" ht="15.75" x14ac:dyDescent="0.25">
      <c r="A36" s="7" t="s">
        <v>241</v>
      </c>
      <c r="B36" s="8">
        <v>10135620</v>
      </c>
      <c r="C36" s="8">
        <v>10135620</v>
      </c>
      <c r="D36" s="8">
        <v>10135620</v>
      </c>
    </row>
    <row r="37" spans="1:4" ht="15.75" x14ac:dyDescent="0.25">
      <c r="A37" s="7" t="s">
        <v>37</v>
      </c>
      <c r="B37" s="8">
        <v>223372</v>
      </c>
      <c r="C37" s="8">
        <v>710740</v>
      </c>
      <c r="D37" s="8">
        <v>710740</v>
      </c>
    </row>
    <row r="38" spans="1:4" ht="15.75" x14ac:dyDescent="0.25">
      <c r="A38" s="10" t="s">
        <v>124</v>
      </c>
      <c r="B38" s="11">
        <f>SUM(B6:B37)</f>
        <v>399566800</v>
      </c>
      <c r="C38" s="11">
        <f>SUM(C6:C37)</f>
        <v>385864300</v>
      </c>
      <c r="D38" s="11">
        <f>SUM(D6:D37)</f>
        <v>385864300</v>
      </c>
    </row>
    <row r="40" spans="1:4" x14ac:dyDescent="0.25">
      <c r="B40" s="58"/>
      <c r="C40" s="58"/>
      <c r="D40" s="58"/>
    </row>
  </sheetData>
  <mergeCells count="3">
    <mergeCell ref="B1:D1"/>
    <mergeCell ref="B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zoomScaleNormal="100" zoomScaleSheetLayoutView="100" workbookViewId="0">
      <selection activeCell="B37" sqref="B37:D37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9.42578125" style="2" customWidth="1"/>
    <col min="251" max="253" width="18.140625" style="2" customWidth="1"/>
    <col min="254" max="255" width="9.140625" style="2"/>
    <col min="256" max="256" width="16" style="2" customWidth="1"/>
    <col min="257" max="257" width="9.140625" style="2"/>
    <col min="258" max="260" width="11.28515625" style="2" bestFit="1" customWidth="1"/>
    <col min="261" max="505" width="9.140625" style="2"/>
    <col min="506" max="506" width="39.42578125" style="2" customWidth="1"/>
    <col min="507" max="509" width="18.140625" style="2" customWidth="1"/>
    <col min="510" max="511" width="9.140625" style="2"/>
    <col min="512" max="512" width="16" style="2" customWidth="1"/>
    <col min="513" max="513" width="9.140625" style="2"/>
    <col min="514" max="516" width="11.28515625" style="2" bestFit="1" customWidth="1"/>
    <col min="517" max="761" width="9.140625" style="2"/>
    <col min="762" max="762" width="39.42578125" style="2" customWidth="1"/>
    <col min="763" max="765" width="18.140625" style="2" customWidth="1"/>
    <col min="766" max="767" width="9.140625" style="2"/>
    <col min="768" max="768" width="16" style="2" customWidth="1"/>
    <col min="769" max="769" width="9.140625" style="2"/>
    <col min="770" max="772" width="11.28515625" style="2" bestFit="1" customWidth="1"/>
    <col min="773" max="1017" width="9.140625" style="2"/>
    <col min="1018" max="1018" width="39.42578125" style="2" customWidth="1"/>
    <col min="1019" max="1021" width="18.140625" style="2" customWidth="1"/>
    <col min="1022" max="1023" width="9.140625" style="2"/>
    <col min="1024" max="1024" width="16" style="2" customWidth="1"/>
    <col min="1025" max="1025" width="9.140625" style="2"/>
    <col min="1026" max="1028" width="11.28515625" style="2" bestFit="1" customWidth="1"/>
    <col min="1029" max="1273" width="9.140625" style="2"/>
    <col min="1274" max="1274" width="39.42578125" style="2" customWidth="1"/>
    <col min="1275" max="1277" width="18.140625" style="2" customWidth="1"/>
    <col min="1278" max="1279" width="9.140625" style="2"/>
    <col min="1280" max="1280" width="16" style="2" customWidth="1"/>
    <col min="1281" max="1281" width="9.140625" style="2"/>
    <col min="1282" max="1284" width="11.28515625" style="2" bestFit="1" customWidth="1"/>
    <col min="1285" max="1529" width="9.140625" style="2"/>
    <col min="1530" max="1530" width="39.42578125" style="2" customWidth="1"/>
    <col min="1531" max="1533" width="18.140625" style="2" customWidth="1"/>
    <col min="1534" max="1535" width="9.140625" style="2"/>
    <col min="1536" max="1536" width="16" style="2" customWidth="1"/>
    <col min="1537" max="1537" width="9.140625" style="2"/>
    <col min="1538" max="1540" width="11.28515625" style="2" bestFit="1" customWidth="1"/>
    <col min="1541" max="1785" width="9.140625" style="2"/>
    <col min="1786" max="1786" width="39.42578125" style="2" customWidth="1"/>
    <col min="1787" max="1789" width="18.140625" style="2" customWidth="1"/>
    <col min="1790" max="1791" width="9.140625" style="2"/>
    <col min="1792" max="1792" width="16" style="2" customWidth="1"/>
    <col min="1793" max="1793" width="9.140625" style="2"/>
    <col min="1794" max="1796" width="11.28515625" style="2" bestFit="1" customWidth="1"/>
    <col min="1797" max="2041" width="9.140625" style="2"/>
    <col min="2042" max="2042" width="39.42578125" style="2" customWidth="1"/>
    <col min="2043" max="2045" width="18.140625" style="2" customWidth="1"/>
    <col min="2046" max="2047" width="9.140625" style="2"/>
    <col min="2048" max="2048" width="16" style="2" customWidth="1"/>
    <col min="2049" max="2049" width="9.140625" style="2"/>
    <col min="2050" max="2052" width="11.28515625" style="2" bestFit="1" customWidth="1"/>
    <col min="2053" max="2297" width="9.140625" style="2"/>
    <col min="2298" max="2298" width="39.42578125" style="2" customWidth="1"/>
    <col min="2299" max="2301" width="18.140625" style="2" customWidth="1"/>
    <col min="2302" max="2303" width="9.140625" style="2"/>
    <col min="2304" max="2304" width="16" style="2" customWidth="1"/>
    <col min="2305" max="2305" width="9.140625" style="2"/>
    <col min="2306" max="2308" width="11.28515625" style="2" bestFit="1" customWidth="1"/>
    <col min="2309" max="2553" width="9.140625" style="2"/>
    <col min="2554" max="2554" width="39.42578125" style="2" customWidth="1"/>
    <col min="2555" max="2557" width="18.140625" style="2" customWidth="1"/>
    <col min="2558" max="2559" width="9.140625" style="2"/>
    <col min="2560" max="2560" width="16" style="2" customWidth="1"/>
    <col min="2561" max="2561" width="9.140625" style="2"/>
    <col min="2562" max="2564" width="11.28515625" style="2" bestFit="1" customWidth="1"/>
    <col min="2565" max="2809" width="9.140625" style="2"/>
    <col min="2810" max="2810" width="39.42578125" style="2" customWidth="1"/>
    <col min="2811" max="2813" width="18.140625" style="2" customWidth="1"/>
    <col min="2814" max="2815" width="9.140625" style="2"/>
    <col min="2816" max="2816" width="16" style="2" customWidth="1"/>
    <col min="2817" max="2817" width="9.140625" style="2"/>
    <col min="2818" max="2820" width="11.28515625" style="2" bestFit="1" customWidth="1"/>
    <col min="2821" max="3065" width="9.140625" style="2"/>
    <col min="3066" max="3066" width="39.42578125" style="2" customWidth="1"/>
    <col min="3067" max="3069" width="18.140625" style="2" customWidth="1"/>
    <col min="3070" max="3071" width="9.140625" style="2"/>
    <col min="3072" max="3072" width="16" style="2" customWidth="1"/>
    <col min="3073" max="3073" width="9.140625" style="2"/>
    <col min="3074" max="3076" width="11.28515625" style="2" bestFit="1" customWidth="1"/>
    <col min="3077" max="3321" width="9.140625" style="2"/>
    <col min="3322" max="3322" width="39.42578125" style="2" customWidth="1"/>
    <col min="3323" max="3325" width="18.140625" style="2" customWidth="1"/>
    <col min="3326" max="3327" width="9.140625" style="2"/>
    <col min="3328" max="3328" width="16" style="2" customWidth="1"/>
    <col min="3329" max="3329" width="9.140625" style="2"/>
    <col min="3330" max="3332" width="11.28515625" style="2" bestFit="1" customWidth="1"/>
    <col min="3333" max="3577" width="9.140625" style="2"/>
    <col min="3578" max="3578" width="39.42578125" style="2" customWidth="1"/>
    <col min="3579" max="3581" width="18.140625" style="2" customWidth="1"/>
    <col min="3582" max="3583" width="9.140625" style="2"/>
    <col min="3584" max="3584" width="16" style="2" customWidth="1"/>
    <col min="3585" max="3585" width="9.140625" style="2"/>
    <col min="3586" max="3588" width="11.28515625" style="2" bestFit="1" customWidth="1"/>
    <col min="3589" max="3833" width="9.140625" style="2"/>
    <col min="3834" max="3834" width="39.42578125" style="2" customWidth="1"/>
    <col min="3835" max="3837" width="18.140625" style="2" customWidth="1"/>
    <col min="3838" max="3839" width="9.140625" style="2"/>
    <col min="3840" max="3840" width="16" style="2" customWidth="1"/>
    <col min="3841" max="3841" width="9.140625" style="2"/>
    <col min="3842" max="3844" width="11.28515625" style="2" bestFit="1" customWidth="1"/>
    <col min="3845" max="4089" width="9.140625" style="2"/>
    <col min="4090" max="4090" width="39.42578125" style="2" customWidth="1"/>
    <col min="4091" max="4093" width="18.140625" style="2" customWidth="1"/>
    <col min="4094" max="4095" width="9.140625" style="2"/>
    <col min="4096" max="4096" width="16" style="2" customWidth="1"/>
    <col min="4097" max="4097" width="9.140625" style="2"/>
    <col min="4098" max="4100" width="11.28515625" style="2" bestFit="1" customWidth="1"/>
    <col min="4101" max="4345" width="9.140625" style="2"/>
    <col min="4346" max="4346" width="39.42578125" style="2" customWidth="1"/>
    <col min="4347" max="4349" width="18.140625" style="2" customWidth="1"/>
    <col min="4350" max="4351" width="9.140625" style="2"/>
    <col min="4352" max="4352" width="16" style="2" customWidth="1"/>
    <col min="4353" max="4353" width="9.140625" style="2"/>
    <col min="4354" max="4356" width="11.28515625" style="2" bestFit="1" customWidth="1"/>
    <col min="4357" max="4601" width="9.140625" style="2"/>
    <col min="4602" max="4602" width="39.42578125" style="2" customWidth="1"/>
    <col min="4603" max="4605" width="18.140625" style="2" customWidth="1"/>
    <col min="4606" max="4607" width="9.140625" style="2"/>
    <col min="4608" max="4608" width="16" style="2" customWidth="1"/>
    <col min="4609" max="4609" width="9.140625" style="2"/>
    <col min="4610" max="4612" width="11.28515625" style="2" bestFit="1" customWidth="1"/>
    <col min="4613" max="4857" width="9.140625" style="2"/>
    <col min="4858" max="4858" width="39.42578125" style="2" customWidth="1"/>
    <col min="4859" max="4861" width="18.140625" style="2" customWidth="1"/>
    <col min="4862" max="4863" width="9.140625" style="2"/>
    <col min="4864" max="4864" width="16" style="2" customWidth="1"/>
    <col min="4865" max="4865" width="9.140625" style="2"/>
    <col min="4866" max="4868" width="11.28515625" style="2" bestFit="1" customWidth="1"/>
    <col min="4869" max="5113" width="9.140625" style="2"/>
    <col min="5114" max="5114" width="39.42578125" style="2" customWidth="1"/>
    <col min="5115" max="5117" width="18.140625" style="2" customWidth="1"/>
    <col min="5118" max="5119" width="9.140625" style="2"/>
    <col min="5120" max="5120" width="16" style="2" customWidth="1"/>
    <col min="5121" max="5121" width="9.140625" style="2"/>
    <col min="5122" max="5124" width="11.28515625" style="2" bestFit="1" customWidth="1"/>
    <col min="5125" max="5369" width="9.140625" style="2"/>
    <col min="5370" max="5370" width="39.42578125" style="2" customWidth="1"/>
    <col min="5371" max="5373" width="18.140625" style="2" customWidth="1"/>
    <col min="5374" max="5375" width="9.140625" style="2"/>
    <col min="5376" max="5376" width="16" style="2" customWidth="1"/>
    <col min="5377" max="5377" width="9.140625" style="2"/>
    <col min="5378" max="5380" width="11.28515625" style="2" bestFit="1" customWidth="1"/>
    <col min="5381" max="5625" width="9.140625" style="2"/>
    <col min="5626" max="5626" width="39.42578125" style="2" customWidth="1"/>
    <col min="5627" max="5629" width="18.140625" style="2" customWidth="1"/>
    <col min="5630" max="5631" width="9.140625" style="2"/>
    <col min="5632" max="5632" width="16" style="2" customWidth="1"/>
    <col min="5633" max="5633" width="9.140625" style="2"/>
    <col min="5634" max="5636" width="11.28515625" style="2" bestFit="1" customWidth="1"/>
    <col min="5637" max="5881" width="9.140625" style="2"/>
    <col min="5882" max="5882" width="39.42578125" style="2" customWidth="1"/>
    <col min="5883" max="5885" width="18.140625" style="2" customWidth="1"/>
    <col min="5886" max="5887" width="9.140625" style="2"/>
    <col min="5888" max="5888" width="16" style="2" customWidth="1"/>
    <col min="5889" max="5889" width="9.140625" style="2"/>
    <col min="5890" max="5892" width="11.28515625" style="2" bestFit="1" customWidth="1"/>
    <col min="5893" max="6137" width="9.140625" style="2"/>
    <col min="6138" max="6138" width="39.42578125" style="2" customWidth="1"/>
    <col min="6139" max="6141" width="18.140625" style="2" customWidth="1"/>
    <col min="6142" max="6143" width="9.140625" style="2"/>
    <col min="6144" max="6144" width="16" style="2" customWidth="1"/>
    <col min="6145" max="6145" width="9.140625" style="2"/>
    <col min="6146" max="6148" width="11.28515625" style="2" bestFit="1" customWidth="1"/>
    <col min="6149" max="6393" width="9.140625" style="2"/>
    <col min="6394" max="6394" width="39.42578125" style="2" customWidth="1"/>
    <col min="6395" max="6397" width="18.140625" style="2" customWidth="1"/>
    <col min="6398" max="6399" width="9.140625" style="2"/>
    <col min="6400" max="6400" width="16" style="2" customWidth="1"/>
    <col min="6401" max="6401" width="9.140625" style="2"/>
    <col min="6402" max="6404" width="11.28515625" style="2" bestFit="1" customWidth="1"/>
    <col min="6405" max="6649" width="9.140625" style="2"/>
    <col min="6650" max="6650" width="39.42578125" style="2" customWidth="1"/>
    <col min="6651" max="6653" width="18.140625" style="2" customWidth="1"/>
    <col min="6654" max="6655" width="9.140625" style="2"/>
    <col min="6656" max="6656" width="16" style="2" customWidth="1"/>
    <col min="6657" max="6657" width="9.140625" style="2"/>
    <col min="6658" max="6660" width="11.28515625" style="2" bestFit="1" customWidth="1"/>
    <col min="6661" max="6905" width="9.140625" style="2"/>
    <col min="6906" max="6906" width="39.42578125" style="2" customWidth="1"/>
    <col min="6907" max="6909" width="18.140625" style="2" customWidth="1"/>
    <col min="6910" max="6911" width="9.140625" style="2"/>
    <col min="6912" max="6912" width="16" style="2" customWidth="1"/>
    <col min="6913" max="6913" width="9.140625" style="2"/>
    <col min="6914" max="6916" width="11.28515625" style="2" bestFit="1" customWidth="1"/>
    <col min="6917" max="7161" width="9.140625" style="2"/>
    <col min="7162" max="7162" width="39.42578125" style="2" customWidth="1"/>
    <col min="7163" max="7165" width="18.140625" style="2" customWidth="1"/>
    <col min="7166" max="7167" width="9.140625" style="2"/>
    <col min="7168" max="7168" width="16" style="2" customWidth="1"/>
    <col min="7169" max="7169" width="9.140625" style="2"/>
    <col min="7170" max="7172" width="11.28515625" style="2" bestFit="1" customWidth="1"/>
    <col min="7173" max="7417" width="9.140625" style="2"/>
    <col min="7418" max="7418" width="39.42578125" style="2" customWidth="1"/>
    <col min="7419" max="7421" width="18.140625" style="2" customWidth="1"/>
    <col min="7422" max="7423" width="9.140625" style="2"/>
    <col min="7424" max="7424" width="16" style="2" customWidth="1"/>
    <col min="7425" max="7425" width="9.140625" style="2"/>
    <col min="7426" max="7428" width="11.28515625" style="2" bestFit="1" customWidth="1"/>
    <col min="7429" max="7673" width="9.140625" style="2"/>
    <col min="7674" max="7674" width="39.42578125" style="2" customWidth="1"/>
    <col min="7675" max="7677" width="18.140625" style="2" customWidth="1"/>
    <col min="7678" max="7679" width="9.140625" style="2"/>
    <col min="7680" max="7680" width="16" style="2" customWidth="1"/>
    <col min="7681" max="7681" width="9.140625" style="2"/>
    <col min="7682" max="7684" width="11.28515625" style="2" bestFit="1" customWidth="1"/>
    <col min="7685" max="7929" width="9.140625" style="2"/>
    <col min="7930" max="7930" width="39.42578125" style="2" customWidth="1"/>
    <col min="7931" max="7933" width="18.140625" style="2" customWidth="1"/>
    <col min="7934" max="7935" width="9.140625" style="2"/>
    <col min="7936" max="7936" width="16" style="2" customWidth="1"/>
    <col min="7937" max="7937" width="9.140625" style="2"/>
    <col min="7938" max="7940" width="11.28515625" style="2" bestFit="1" customWidth="1"/>
    <col min="7941" max="8185" width="9.140625" style="2"/>
    <col min="8186" max="8186" width="39.42578125" style="2" customWidth="1"/>
    <col min="8187" max="8189" width="18.140625" style="2" customWidth="1"/>
    <col min="8190" max="8191" width="9.140625" style="2"/>
    <col min="8192" max="8192" width="16" style="2" customWidth="1"/>
    <col min="8193" max="8193" width="9.140625" style="2"/>
    <col min="8194" max="8196" width="11.28515625" style="2" bestFit="1" customWidth="1"/>
    <col min="8197" max="8441" width="9.140625" style="2"/>
    <col min="8442" max="8442" width="39.42578125" style="2" customWidth="1"/>
    <col min="8443" max="8445" width="18.140625" style="2" customWidth="1"/>
    <col min="8446" max="8447" width="9.140625" style="2"/>
    <col min="8448" max="8448" width="16" style="2" customWidth="1"/>
    <col min="8449" max="8449" width="9.140625" style="2"/>
    <col min="8450" max="8452" width="11.28515625" style="2" bestFit="1" customWidth="1"/>
    <col min="8453" max="8697" width="9.140625" style="2"/>
    <col min="8698" max="8698" width="39.42578125" style="2" customWidth="1"/>
    <col min="8699" max="8701" width="18.140625" style="2" customWidth="1"/>
    <col min="8702" max="8703" width="9.140625" style="2"/>
    <col min="8704" max="8704" width="16" style="2" customWidth="1"/>
    <col min="8705" max="8705" width="9.140625" style="2"/>
    <col min="8706" max="8708" width="11.28515625" style="2" bestFit="1" customWidth="1"/>
    <col min="8709" max="8953" width="9.140625" style="2"/>
    <col min="8954" max="8954" width="39.42578125" style="2" customWidth="1"/>
    <col min="8955" max="8957" width="18.140625" style="2" customWidth="1"/>
    <col min="8958" max="8959" width="9.140625" style="2"/>
    <col min="8960" max="8960" width="16" style="2" customWidth="1"/>
    <col min="8961" max="8961" width="9.140625" style="2"/>
    <col min="8962" max="8964" width="11.28515625" style="2" bestFit="1" customWidth="1"/>
    <col min="8965" max="9209" width="9.140625" style="2"/>
    <col min="9210" max="9210" width="39.42578125" style="2" customWidth="1"/>
    <col min="9211" max="9213" width="18.140625" style="2" customWidth="1"/>
    <col min="9214" max="9215" width="9.140625" style="2"/>
    <col min="9216" max="9216" width="16" style="2" customWidth="1"/>
    <col min="9217" max="9217" width="9.140625" style="2"/>
    <col min="9218" max="9220" width="11.28515625" style="2" bestFit="1" customWidth="1"/>
    <col min="9221" max="9465" width="9.140625" style="2"/>
    <col min="9466" max="9466" width="39.42578125" style="2" customWidth="1"/>
    <col min="9467" max="9469" width="18.140625" style="2" customWidth="1"/>
    <col min="9470" max="9471" width="9.140625" style="2"/>
    <col min="9472" max="9472" width="16" style="2" customWidth="1"/>
    <col min="9473" max="9473" width="9.140625" style="2"/>
    <col min="9474" max="9476" width="11.28515625" style="2" bestFit="1" customWidth="1"/>
    <col min="9477" max="9721" width="9.140625" style="2"/>
    <col min="9722" max="9722" width="39.42578125" style="2" customWidth="1"/>
    <col min="9723" max="9725" width="18.140625" style="2" customWidth="1"/>
    <col min="9726" max="9727" width="9.140625" style="2"/>
    <col min="9728" max="9728" width="16" style="2" customWidth="1"/>
    <col min="9729" max="9729" width="9.140625" style="2"/>
    <col min="9730" max="9732" width="11.28515625" style="2" bestFit="1" customWidth="1"/>
    <col min="9733" max="9977" width="9.140625" style="2"/>
    <col min="9978" max="9978" width="39.42578125" style="2" customWidth="1"/>
    <col min="9979" max="9981" width="18.140625" style="2" customWidth="1"/>
    <col min="9982" max="9983" width="9.140625" style="2"/>
    <col min="9984" max="9984" width="16" style="2" customWidth="1"/>
    <col min="9985" max="9985" width="9.140625" style="2"/>
    <col min="9986" max="9988" width="11.28515625" style="2" bestFit="1" customWidth="1"/>
    <col min="9989" max="10233" width="9.140625" style="2"/>
    <col min="10234" max="10234" width="39.42578125" style="2" customWidth="1"/>
    <col min="10235" max="10237" width="18.140625" style="2" customWidth="1"/>
    <col min="10238" max="10239" width="9.140625" style="2"/>
    <col min="10240" max="10240" width="16" style="2" customWidth="1"/>
    <col min="10241" max="10241" width="9.140625" style="2"/>
    <col min="10242" max="10244" width="11.28515625" style="2" bestFit="1" customWidth="1"/>
    <col min="10245" max="10489" width="9.140625" style="2"/>
    <col min="10490" max="10490" width="39.42578125" style="2" customWidth="1"/>
    <col min="10491" max="10493" width="18.140625" style="2" customWidth="1"/>
    <col min="10494" max="10495" width="9.140625" style="2"/>
    <col min="10496" max="10496" width="16" style="2" customWidth="1"/>
    <col min="10497" max="10497" width="9.140625" style="2"/>
    <col min="10498" max="10500" width="11.28515625" style="2" bestFit="1" customWidth="1"/>
    <col min="10501" max="10745" width="9.140625" style="2"/>
    <col min="10746" max="10746" width="39.42578125" style="2" customWidth="1"/>
    <col min="10747" max="10749" width="18.140625" style="2" customWidth="1"/>
    <col min="10750" max="10751" width="9.140625" style="2"/>
    <col min="10752" max="10752" width="16" style="2" customWidth="1"/>
    <col min="10753" max="10753" width="9.140625" style="2"/>
    <col min="10754" max="10756" width="11.28515625" style="2" bestFit="1" customWidth="1"/>
    <col min="10757" max="11001" width="9.140625" style="2"/>
    <col min="11002" max="11002" width="39.42578125" style="2" customWidth="1"/>
    <col min="11003" max="11005" width="18.140625" style="2" customWidth="1"/>
    <col min="11006" max="11007" width="9.140625" style="2"/>
    <col min="11008" max="11008" width="16" style="2" customWidth="1"/>
    <col min="11009" max="11009" width="9.140625" style="2"/>
    <col min="11010" max="11012" width="11.28515625" style="2" bestFit="1" customWidth="1"/>
    <col min="11013" max="11257" width="9.140625" style="2"/>
    <col min="11258" max="11258" width="39.42578125" style="2" customWidth="1"/>
    <col min="11259" max="11261" width="18.140625" style="2" customWidth="1"/>
    <col min="11262" max="11263" width="9.140625" style="2"/>
    <col min="11264" max="11264" width="16" style="2" customWidth="1"/>
    <col min="11265" max="11265" width="9.140625" style="2"/>
    <col min="11266" max="11268" width="11.28515625" style="2" bestFit="1" customWidth="1"/>
    <col min="11269" max="11513" width="9.140625" style="2"/>
    <col min="11514" max="11514" width="39.42578125" style="2" customWidth="1"/>
    <col min="11515" max="11517" width="18.140625" style="2" customWidth="1"/>
    <col min="11518" max="11519" width="9.140625" style="2"/>
    <col min="11520" max="11520" width="16" style="2" customWidth="1"/>
    <col min="11521" max="11521" width="9.140625" style="2"/>
    <col min="11522" max="11524" width="11.28515625" style="2" bestFit="1" customWidth="1"/>
    <col min="11525" max="11769" width="9.140625" style="2"/>
    <col min="11770" max="11770" width="39.42578125" style="2" customWidth="1"/>
    <col min="11771" max="11773" width="18.140625" style="2" customWidth="1"/>
    <col min="11774" max="11775" width="9.140625" style="2"/>
    <col min="11776" max="11776" width="16" style="2" customWidth="1"/>
    <col min="11777" max="11777" width="9.140625" style="2"/>
    <col min="11778" max="11780" width="11.28515625" style="2" bestFit="1" customWidth="1"/>
    <col min="11781" max="12025" width="9.140625" style="2"/>
    <col min="12026" max="12026" width="39.42578125" style="2" customWidth="1"/>
    <col min="12027" max="12029" width="18.140625" style="2" customWidth="1"/>
    <col min="12030" max="12031" width="9.140625" style="2"/>
    <col min="12032" max="12032" width="16" style="2" customWidth="1"/>
    <col min="12033" max="12033" width="9.140625" style="2"/>
    <col min="12034" max="12036" width="11.28515625" style="2" bestFit="1" customWidth="1"/>
    <col min="12037" max="12281" width="9.140625" style="2"/>
    <col min="12282" max="12282" width="39.42578125" style="2" customWidth="1"/>
    <col min="12283" max="12285" width="18.140625" style="2" customWidth="1"/>
    <col min="12286" max="12287" width="9.140625" style="2"/>
    <col min="12288" max="12288" width="16" style="2" customWidth="1"/>
    <col min="12289" max="12289" width="9.140625" style="2"/>
    <col min="12290" max="12292" width="11.28515625" style="2" bestFit="1" customWidth="1"/>
    <col min="12293" max="12537" width="9.140625" style="2"/>
    <col min="12538" max="12538" width="39.42578125" style="2" customWidth="1"/>
    <col min="12539" max="12541" width="18.140625" style="2" customWidth="1"/>
    <col min="12542" max="12543" width="9.140625" style="2"/>
    <col min="12544" max="12544" width="16" style="2" customWidth="1"/>
    <col min="12545" max="12545" width="9.140625" style="2"/>
    <col min="12546" max="12548" width="11.28515625" style="2" bestFit="1" customWidth="1"/>
    <col min="12549" max="12793" width="9.140625" style="2"/>
    <col min="12794" max="12794" width="39.42578125" style="2" customWidth="1"/>
    <col min="12795" max="12797" width="18.140625" style="2" customWidth="1"/>
    <col min="12798" max="12799" width="9.140625" style="2"/>
    <col min="12800" max="12800" width="16" style="2" customWidth="1"/>
    <col min="12801" max="12801" width="9.140625" style="2"/>
    <col min="12802" max="12804" width="11.28515625" style="2" bestFit="1" customWidth="1"/>
    <col min="12805" max="13049" width="9.140625" style="2"/>
    <col min="13050" max="13050" width="39.42578125" style="2" customWidth="1"/>
    <col min="13051" max="13053" width="18.140625" style="2" customWidth="1"/>
    <col min="13054" max="13055" width="9.140625" style="2"/>
    <col min="13056" max="13056" width="16" style="2" customWidth="1"/>
    <col min="13057" max="13057" width="9.140625" style="2"/>
    <col min="13058" max="13060" width="11.28515625" style="2" bestFit="1" customWidth="1"/>
    <col min="13061" max="13305" width="9.140625" style="2"/>
    <col min="13306" max="13306" width="39.42578125" style="2" customWidth="1"/>
    <col min="13307" max="13309" width="18.140625" style="2" customWidth="1"/>
    <col min="13310" max="13311" width="9.140625" style="2"/>
    <col min="13312" max="13312" width="16" style="2" customWidth="1"/>
    <col min="13313" max="13313" width="9.140625" style="2"/>
    <col min="13314" max="13316" width="11.28515625" style="2" bestFit="1" customWidth="1"/>
    <col min="13317" max="13561" width="9.140625" style="2"/>
    <col min="13562" max="13562" width="39.42578125" style="2" customWidth="1"/>
    <col min="13563" max="13565" width="18.140625" style="2" customWidth="1"/>
    <col min="13566" max="13567" width="9.140625" style="2"/>
    <col min="13568" max="13568" width="16" style="2" customWidth="1"/>
    <col min="13569" max="13569" width="9.140625" style="2"/>
    <col min="13570" max="13572" width="11.28515625" style="2" bestFit="1" customWidth="1"/>
    <col min="13573" max="13817" width="9.140625" style="2"/>
    <col min="13818" max="13818" width="39.42578125" style="2" customWidth="1"/>
    <col min="13819" max="13821" width="18.140625" style="2" customWidth="1"/>
    <col min="13822" max="13823" width="9.140625" style="2"/>
    <col min="13824" max="13824" width="16" style="2" customWidth="1"/>
    <col min="13825" max="13825" width="9.140625" style="2"/>
    <col min="13826" max="13828" width="11.28515625" style="2" bestFit="1" customWidth="1"/>
    <col min="13829" max="14073" width="9.140625" style="2"/>
    <col min="14074" max="14074" width="39.42578125" style="2" customWidth="1"/>
    <col min="14075" max="14077" width="18.140625" style="2" customWidth="1"/>
    <col min="14078" max="14079" width="9.140625" style="2"/>
    <col min="14080" max="14080" width="16" style="2" customWidth="1"/>
    <col min="14081" max="14081" width="9.140625" style="2"/>
    <col min="14082" max="14084" width="11.28515625" style="2" bestFit="1" customWidth="1"/>
    <col min="14085" max="14329" width="9.140625" style="2"/>
    <col min="14330" max="14330" width="39.42578125" style="2" customWidth="1"/>
    <col min="14331" max="14333" width="18.140625" style="2" customWidth="1"/>
    <col min="14334" max="14335" width="9.140625" style="2"/>
    <col min="14336" max="14336" width="16" style="2" customWidth="1"/>
    <col min="14337" max="14337" width="9.140625" style="2"/>
    <col min="14338" max="14340" width="11.28515625" style="2" bestFit="1" customWidth="1"/>
    <col min="14341" max="14585" width="9.140625" style="2"/>
    <col min="14586" max="14586" width="39.42578125" style="2" customWidth="1"/>
    <col min="14587" max="14589" width="18.140625" style="2" customWidth="1"/>
    <col min="14590" max="14591" width="9.140625" style="2"/>
    <col min="14592" max="14592" width="16" style="2" customWidth="1"/>
    <col min="14593" max="14593" width="9.140625" style="2"/>
    <col min="14594" max="14596" width="11.28515625" style="2" bestFit="1" customWidth="1"/>
    <col min="14597" max="14841" width="9.140625" style="2"/>
    <col min="14842" max="14842" width="39.42578125" style="2" customWidth="1"/>
    <col min="14843" max="14845" width="18.140625" style="2" customWidth="1"/>
    <col min="14846" max="14847" width="9.140625" style="2"/>
    <col min="14848" max="14848" width="16" style="2" customWidth="1"/>
    <col min="14849" max="14849" width="9.140625" style="2"/>
    <col min="14850" max="14852" width="11.28515625" style="2" bestFit="1" customWidth="1"/>
    <col min="14853" max="15097" width="9.140625" style="2"/>
    <col min="15098" max="15098" width="39.42578125" style="2" customWidth="1"/>
    <col min="15099" max="15101" width="18.140625" style="2" customWidth="1"/>
    <col min="15102" max="15103" width="9.140625" style="2"/>
    <col min="15104" max="15104" width="16" style="2" customWidth="1"/>
    <col min="15105" max="15105" width="9.140625" style="2"/>
    <col min="15106" max="15108" width="11.28515625" style="2" bestFit="1" customWidth="1"/>
    <col min="15109" max="15353" width="9.140625" style="2"/>
    <col min="15354" max="15354" width="39.42578125" style="2" customWidth="1"/>
    <col min="15355" max="15357" width="18.140625" style="2" customWidth="1"/>
    <col min="15358" max="15359" width="9.140625" style="2"/>
    <col min="15360" max="15360" width="16" style="2" customWidth="1"/>
    <col min="15361" max="15361" width="9.140625" style="2"/>
    <col min="15362" max="15364" width="11.28515625" style="2" bestFit="1" customWidth="1"/>
    <col min="15365" max="15609" width="9.140625" style="2"/>
    <col min="15610" max="15610" width="39.42578125" style="2" customWidth="1"/>
    <col min="15611" max="15613" width="18.140625" style="2" customWidth="1"/>
    <col min="15614" max="15615" width="9.140625" style="2"/>
    <col min="15616" max="15616" width="16" style="2" customWidth="1"/>
    <col min="15617" max="15617" width="9.140625" style="2"/>
    <col min="15618" max="15620" width="11.28515625" style="2" bestFit="1" customWidth="1"/>
    <col min="15621" max="15865" width="9.140625" style="2"/>
    <col min="15866" max="15866" width="39.42578125" style="2" customWidth="1"/>
    <col min="15867" max="15869" width="18.140625" style="2" customWidth="1"/>
    <col min="15870" max="15871" width="9.140625" style="2"/>
    <col min="15872" max="15872" width="16" style="2" customWidth="1"/>
    <col min="15873" max="15873" width="9.140625" style="2"/>
    <col min="15874" max="15876" width="11.28515625" style="2" bestFit="1" customWidth="1"/>
    <col min="15877" max="16121" width="9.140625" style="2"/>
    <col min="16122" max="16122" width="39.42578125" style="2" customWidth="1"/>
    <col min="16123" max="16125" width="18.140625" style="2" customWidth="1"/>
    <col min="16126" max="16127" width="9.140625" style="2"/>
    <col min="16128" max="16128" width="16" style="2" customWidth="1"/>
    <col min="16129" max="16129" width="9.140625" style="2"/>
    <col min="16130" max="16132" width="11.28515625" style="2" bestFit="1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02" t="s">
        <v>205</v>
      </c>
      <c r="C2" s="102"/>
      <c r="D2" s="102"/>
    </row>
    <row r="3" spans="1:4" ht="55.5" customHeight="1" x14ac:dyDescent="0.25">
      <c r="A3" s="103" t="s">
        <v>292</v>
      </c>
      <c r="B3" s="98"/>
      <c r="C3" s="114"/>
      <c r="D3" s="113"/>
    </row>
    <row r="4" spans="1:4" ht="22.5" customHeight="1" x14ac:dyDescent="0.25">
      <c r="A4" s="1"/>
      <c r="B4" s="1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59">
        <v>1873087.2000000002</v>
      </c>
      <c r="C6" s="60">
        <v>1947792.65</v>
      </c>
      <c r="D6" s="60">
        <v>1948749.0899999999</v>
      </c>
    </row>
    <row r="7" spans="1:4" ht="15.75" x14ac:dyDescent="0.25">
      <c r="A7" s="7" t="s">
        <v>7</v>
      </c>
      <c r="B7" s="59">
        <v>514796.64</v>
      </c>
      <c r="C7" s="60">
        <v>463939.36</v>
      </c>
      <c r="D7" s="60">
        <v>535388.52</v>
      </c>
    </row>
    <row r="8" spans="1:4" ht="15.75" x14ac:dyDescent="0.25">
      <c r="A8" s="7" t="s">
        <v>232</v>
      </c>
      <c r="B8" s="59">
        <v>245306.36000000002</v>
      </c>
      <c r="C8" s="60">
        <v>255118.62999999998</v>
      </c>
      <c r="D8" s="60">
        <v>274743.13999999996</v>
      </c>
    </row>
    <row r="9" spans="1:4" ht="15.75" x14ac:dyDescent="0.25">
      <c r="A9" s="7" t="s">
        <v>243</v>
      </c>
      <c r="B9" s="59">
        <v>150957.76000000001</v>
      </c>
      <c r="C9" s="60">
        <v>156996.07999999999</v>
      </c>
      <c r="D9" s="60">
        <v>156996.07999999999</v>
      </c>
    </row>
    <row r="10" spans="1:4" ht="15.75" x14ac:dyDescent="0.25">
      <c r="A10" s="7" t="s">
        <v>245</v>
      </c>
      <c r="B10" s="59">
        <v>219658.88</v>
      </c>
      <c r="C10" s="60">
        <v>398016.95</v>
      </c>
      <c r="D10" s="60">
        <v>398016.95</v>
      </c>
    </row>
    <row r="11" spans="1:4" ht="15.75" x14ac:dyDescent="0.25">
      <c r="A11" s="7" t="s">
        <v>246</v>
      </c>
      <c r="B11" s="59">
        <v>94348.6</v>
      </c>
      <c r="C11" s="60">
        <v>117747.06</v>
      </c>
      <c r="D11" s="60">
        <v>117747.06</v>
      </c>
    </row>
    <row r="12" spans="1:4" ht="15.75" x14ac:dyDescent="0.25">
      <c r="A12" s="7" t="s">
        <v>247</v>
      </c>
      <c r="B12" s="59">
        <v>301915.52000000002</v>
      </c>
      <c r="C12" s="60">
        <v>313992.15999999997</v>
      </c>
      <c r="D12" s="60">
        <v>313992.15999999997</v>
      </c>
    </row>
    <row r="13" spans="1:4" ht="15.75" x14ac:dyDescent="0.25">
      <c r="A13" s="7" t="s">
        <v>233</v>
      </c>
      <c r="B13" s="59">
        <v>314007.48</v>
      </c>
      <c r="C13" s="60">
        <v>346192.3</v>
      </c>
      <c r="D13" s="60">
        <v>346192.3</v>
      </c>
    </row>
    <row r="14" spans="1:4" ht="15.75" x14ac:dyDescent="0.25">
      <c r="A14" s="7" t="s">
        <v>248</v>
      </c>
      <c r="B14" s="59">
        <v>94348.6</v>
      </c>
      <c r="C14" s="60">
        <v>98122.549999999988</v>
      </c>
      <c r="D14" s="60">
        <v>98122.549999999988</v>
      </c>
    </row>
    <row r="15" spans="1:4" ht="15.75" x14ac:dyDescent="0.25">
      <c r="A15" s="7" t="s">
        <v>249</v>
      </c>
      <c r="B15" s="59">
        <v>238528.6</v>
      </c>
      <c r="C15" s="60">
        <v>248069.75</v>
      </c>
      <c r="D15" s="60">
        <v>248069.75</v>
      </c>
    </row>
    <row r="16" spans="1:4" ht="15.75" x14ac:dyDescent="0.25">
      <c r="A16" s="7" t="s">
        <v>250</v>
      </c>
      <c r="B16" s="59">
        <v>377394.4</v>
      </c>
      <c r="C16" s="60">
        <v>431739.22</v>
      </c>
      <c r="D16" s="60">
        <v>431739.22</v>
      </c>
    </row>
    <row r="17" spans="1:4" ht="15.75" x14ac:dyDescent="0.25">
      <c r="A17" s="7" t="s">
        <v>251</v>
      </c>
      <c r="B17" s="59">
        <v>56609.16</v>
      </c>
      <c r="C17" s="60">
        <v>58873.53</v>
      </c>
      <c r="D17" s="60">
        <v>58873.53</v>
      </c>
    </row>
    <row r="18" spans="1:4" ht="15.75" x14ac:dyDescent="0.25">
      <c r="A18" s="7" t="s">
        <v>18</v>
      </c>
      <c r="B18" s="59">
        <v>382708.6</v>
      </c>
      <c r="C18" s="60">
        <v>417641.46</v>
      </c>
      <c r="D18" s="60">
        <v>417641.46</v>
      </c>
    </row>
    <row r="19" spans="1:4" ht="15.75" x14ac:dyDescent="0.25">
      <c r="A19" s="7" t="s">
        <v>253</v>
      </c>
      <c r="B19" s="59">
        <v>113218.32</v>
      </c>
      <c r="C19" s="60">
        <v>117747.06</v>
      </c>
      <c r="D19" s="60">
        <v>117747.06</v>
      </c>
    </row>
    <row r="20" spans="1:4" ht="15.75" x14ac:dyDescent="0.25">
      <c r="A20" s="7" t="s">
        <v>239</v>
      </c>
      <c r="B20" s="59">
        <v>332877.2</v>
      </c>
      <c r="C20" s="60">
        <v>326567.79000000004</v>
      </c>
      <c r="D20" s="60">
        <v>476514.99</v>
      </c>
    </row>
    <row r="21" spans="1:4" ht="15.75" x14ac:dyDescent="0.25">
      <c r="A21" s="7" t="s">
        <v>254</v>
      </c>
      <c r="B21" s="59">
        <v>238528.6</v>
      </c>
      <c r="C21" s="60">
        <v>248069.75</v>
      </c>
      <c r="D21" s="60">
        <v>248069.75</v>
      </c>
    </row>
    <row r="22" spans="1:4" ht="15.75" x14ac:dyDescent="0.25">
      <c r="A22" s="7" t="s">
        <v>255</v>
      </c>
      <c r="B22" s="59">
        <v>94348.6</v>
      </c>
      <c r="C22" s="60">
        <v>117747.06</v>
      </c>
      <c r="D22" s="60">
        <v>117747.06</v>
      </c>
    </row>
    <row r="23" spans="1:4" ht="15.75" x14ac:dyDescent="0.25">
      <c r="A23" s="7" t="s">
        <v>256</v>
      </c>
      <c r="B23" s="59">
        <v>264176.08</v>
      </c>
      <c r="C23" s="60">
        <v>274743.13999999996</v>
      </c>
      <c r="D23" s="60">
        <v>274743.13999999996</v>
      </c>
    </row>
    <row r="24" spans="1:4" ht="15.75" x14ac:dyDescent="0.25">
      <c r="A24" s="7" t="s">
        <v>257</v>
      </c>
      <c r="B24" s="59">
        <v>113218.32</v>
      </c>
      <c r="C24" s="60">
        <v>98122.549999999988</v>
      </c>
      <c r="D24" s="60">
        <v>98122.549999999988</v>
      </c>
    </row>
    <row r="25" spans="1:4" ht="15.75" x14ac:dyDescent="0.25">
      <c r="A25" s="7" t="s">
        <v>258</v>
      </c>
      <c r="B25" s="59">
        <v>238528.6</v>
      </c>
      <c r="C25" s="60">
        <v>228445.24</v>
      </c>
      <c r="D25" s="60">
        <v>228445.24</v>
      </c>
    </row>
    <row r="26" spans="1:4" ht="15.75" x14ac:dyDescent="0.25">
      <c r="A26" s="7" t="s">
        <v>234</v>
      </c>
      <c r="B26" s="59">
        <v>113218.32</v>
      </c>
      <c r="C26" s="60">
        <v>117747.06</v>
      </c>
      <c r="D26" s="60">
        <v>117747.06</v>
      </c>
    </row>
    <row r="27" spans="1:4" ht="15.75" x14ac:dyDescent="0.25">
      <c r="A27" s="7" t="s">
        <v>259</v>
      </c>
      <c r="B27" s="59">
        <v>332877.2</v>
      </c>
      <c r="C27" s="60">
        <v>346192.3</v>
      </c>
      <c r="D27" s="60">
        <v>346192.3</v>
      </c>
    </row>
    <row r="28" spans="1:4" ht="15.75" x14ac:dyDescent="0.25">
      <c r="A28" s="7" t="s">
        <v>260</v>
      </c>
      <c r="B28" s="59">
        <v>332877.2</v>
      </c>
      <c r="C28" s="60">
        <v>346192.3</v>
      </c>
      <c r="D28" s="60">
        <v>346192.3</v>
      </c>
    </row>
    <row r="29" spans="1:4" ht="15.75" x14ac:dyDescent="0.25">
      <c r="A29" s="7" t="s">
        <v>236</v>
      </c>
      <c r="B29" s="59">
        <v>226436.64</v>
      </c>
      <c r="C29" s="60">
        <v>215869.61</v>
      </c>
      <c r="D29" s="60">
        <v>365816.81</v>
      </c>
    </row>
    <row r="30" spans="1:4" ht="15.75" x14ac:dyDescent="0.25">
      <c r="A30" s="7" t="s">
        <v>261</v>
      </c>
      <c r="B30" s="59">
        <v>200789.16</v>
      </c>
      <c r="C30" s="60">
        <v>208820.73</v>
      </c>
      <c r="D30" s="60">
        <v>208820.73</v>
      </c>
    </row>
    <row r="31" spans="1:4" ht="15.75" x14ac:dyDescent="0.25">
      <c r="A31" s="7" t="s">
        <v>262</v>
      </c>
      <c r="B31" s="59">
        <v>75478.880000000005</v>
      </c>
      <c r="C31" s="60">
        <v>58873.53</v>
      </c>
      <c r="D31" s="60">
        <v>58873.53</v>
      </c>
    </row>
    <row r="32" spans="1:4" ht="15.75" x14ac:dyDescent="0.25">
      <c r="A32" s="7" t="s">
        <v>105</v>
      </c>
      <c r="B32" s="59">
        <v>276268.04000000004</v>
      </c>
      <c r="C32" s="60">
        <v>287318.77</v>
      </c>
      <c r="D32" s="60">
        <v>287318.77</v>
      </c>
    </row>
    <row r="33" spans="1:4" ht="15.75" x14ac:dyDescent="0.25">
      <c r="A33" s="7" t="s">
        <v>240</v>
      </c>
      <c r="B33" s="59">
        <v>276268.04000000004</v>
      </c>
      <c r="C33" s="60">
        <v>287318.77</v>
      </c>
      <c r="D33" s="60">
        <v>287318.77</v>
      </c>
    </row>
    <row r="34" spans="1:4" ht="15.75" x14ac:dyDescent="0.25">
      <c r="A34" s="7" t="s">
        <v>263</v>
      </c>
      <c r="B34" s="59">
        <v>113218.32</v>
      </c>
      <c r="C34" s="60">
        <v>267694.26</v>
      </c>
      <c r="D34" s="60">
        <v>248069.75</v>
      </c>
    </row>
    <row r="35" spans="1:4" ht="15.75" x14ac:dyDescent="0.25">
      <c r="A35" s="7" t="s">
        <v>264</v>
      </c>
      <c r="B35" s="59">
        <v>295137.76</v>
      </c>
      <c r="C35" s="60">
        <v>306943.28000000003</v>
      </c>
      <c r="D35" s="60">
        <v>306943.28000000003</v>
      </c>
    </row>
    <row r="36" spans="1:4" ht="15.75" x14ac:dyDescent="0.25">
      <c r="A36" s="7" t="s">
        <v>241</v>
      </c>
      <c r="B36" s="59">
        <v>207566.92</v>
      </c>
      <c r="C36" s="60">
        <v>196245.09999999998</v>
      </c>
      <c r="D36" s="60">
        <v>196245.09999999998</v>
      </c>
    </row>
    <row r="37" spans="1:4" ht="15.75" x14ac:dyDescent="0.25">
      <c r="A37" s="10" t="s">
        <v>124</v>
      </c>
      <c r="B37" s="93">
        <f>SUM(B6:B36)</f>
        <v>8708700</v>
      </c>
      <c r="C37" s="93">
        <f>SUM(C6:C36)</f>
        <v>9304899.9999999981</v>
      </c>
      <c r="D37" s="93">
        <f>SUM(D6:D36)</f>
        <v>9677199.9999999963</v>
      </c>
    </row>
    <row r="38" spans="1:4" ht="15.75" x14ac:dyDescent="0.25">
      <c r="B38" s="15"/>
      <c r="C38" s="15"/>
      <c r="D38" s="15"/>
    </row>
    <row r="39" spans="1:4" ht="15.75" x14ac:dyDescent="0.25">
      <c r="A39" s="15"/>
    </row>
  </sheetData>
  <mergeCells count="3">
    <mergeCell ref="B1:D1"/>
    <mergeCell ref="B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zoomScaleNormal="100" zoomScaleSheetLayoutView="100" workbookViewId="0">
      <selection activeCell="B37" sqref="B37:D37"/>
    </sheetView>
  </sheetViews>
  <sheetFormatPr defaultColWidth="20.7109375" defaultRowHeight="15" x14ac:dyDescent="0.25"/>
  <cols>
    <col min="1" max="1" width="48" style="56" customWidth="1"/>
    <col min="2" max="4" width="22" style="56" customWidth="1"/>
    <col min="5" max="249" width="20.7109375" style="56"/>
    <col min="250" max="250" width="42.42578125" style="56" customWidth="1"/>
    <col min="251" max="252" width="16.42578125" style="56" customWidth="1"/>
    <col min="253" max="253" width="16.7109375" style="56" customWidth="1"/>
    <col min="254" max="254" width="6.42578125" style="56" bestFit="1" customWidth="1"/>
    <col min="255" max="255" width="5.85546875" style="56" bestFit="1" customWidth="1"/>
    <col min="256" max="256" width="11.140625" style="56" bestFit="1" customWidth="1"/>
    <col min="257" max="257" width="3.7109375" style="56" bestFit="1" customWidth="1"/>
    <col min="258" max="260" width="11.28515625" style="56" bestFit="1" customWidth="1"/>
    <col min="261" max="505" width="20.7109375" style="56"/>
    <col min="506" max="506" width="42.42578125" style="56" customWidth="1"/>
    <col min="507" max="508" width="16.42578125" style="56" customWidth="1"/>
    <col min="509" max="509" width="16.7109375" style="56" customWidth="1"/>
    <col min="510" max="510" width="6.42578125" style="56" bestFit="1" customWidth="1"/>
    <col min="511" max="511" width="5.85546875" style="56" bestFit="1" customWidth="1"/>
    <col min="512" max="512" width="11.140625" style="56" bestFit="1" customWidth="1"/>
    <col min="513" max="513" width="3.7109375" style="56" bestFit="1" customWidth="1"/>
    <col min="514" max="516" width="11.28515625" style="56" bestFit="1" customWidth="1"/>
    <col min="517" max="761" width="20.7109375" style="56"/>
    <col min="762" max="762" width="42.42578125" style="56" customWidth="1"/>
    <col min="763" max="764" width="16.42578125" style="56" customWidth="1"/>
    <col min="765" max="765" width="16.7109375" style="56" customWidth="1"/>
    <col min="766" max="766" width="6.42578125" style="56" bestFit="1" customWidth="1"/>
    <col min="767" max="767" width="5.85546875" style="56" bestFit="1" customWidth="1"/>
    <col min="768" max="768" width="11.140625" style="56" bestFit="1" customWidth="1"/>
    <col min="769" max="769" width="3.7109375" style="56" bestFit="1" customWidth="1"/>
    <col min="770" max="772" width="11.28515625" style="56" bestFit="1" customWidth="1"/>
    <col min="773" max="1017" width="20.7109375" style="56"/>
    <col min="1018" max="1018" width="42.42578125" style="56" customWidth="1"/>
    <col min="1019" max="1020" width="16.42578125" style="56" customWidth="1"/>
    <col min="1021" max="1021" width="16.7109375" style="56" customWidth="1"/>
    <col min="1022" max="1022" width="6.42578125" style="56" bestFit="1" customWidth="1"/>
    <col min="1023" max="1023" width="5.85546875" style="56" bestFit="1" customWidth="1"/>
    <col min="1024" max="1024" width="11.140625" style="56" bestFit="1" customWidth="1"/>
    <col min="1025" max="1025" width="3.7109375" style="56" bestFit="1" customWidth="1"/>
    <col min="1026" max="1028" width="11.28515625" style="56" bestFit="1" customWidth="1"/>
    <col min="1029" max="1273" width="20.7109375" style="56"/>
    <col min="1274" max="1274" width="42.42578125" style="56" customWidth="1"/>
    <col min="1275" max="1276" width="16.42578125" style="56" customWidth="1"/>
    <col min="1277" max="1277" width="16.7109375" style="56" customWidth="1"/>
    <col min="1278" max="1278" width="6.42578125" style="56" bestFit="1" customWidth="1"/>
    <col min="1279" max="1279" width="5.85546875" style="56" bestFit="1" customWidth="1"/>
    <col min="1280" max="1280" width="11.140625" style="56" bestFit="1" customWidth="1"/>
    <col min="1281" max="1281" width="3.7109375" style="56" bestFit="1" customWidth="1"/>
    <col min="1282" max="1284" width="11.28515625" style="56" bestFit="1" customWidth="1"/>
    <col min="1285" max="1529" width="20.7109375" style="56"/>
    <col min="1530" max="1530" width="42.42578125" style="56" customWidth="1"/>
    <col min="1531" max="1532" width="16.42578125" style="56" customWidth="1"/>
    <col min="1533" max="1533" width="16.7109375" style="56" customWidth="1"/>
    <col min="1534" max="1534" width="6.42578125" style="56" bestFit="1" customWidth="1"/>
    <col min="1535" max="1535" width="5.85546875" style="56" bestFit="1" customWidth="1"/>
    <col min="1536" max="1536" width="11.140625" style="56" bestFit="1" customWidth="1"/>
    <col min="1537" max="1537" width="3.7109375" style="56" bestFit="1" customWidth="1"/>
    <col min="1538" max="1540" width="11.28515625" style="56" bestFit="1" customWidth="1"/>
    <col min="1541" max="1785" width="20.7109375" style="56"/>
    <col min="1786" max="1786" width="42.42578125" style="56" customWidth="1"/>
    <col min="1787" max="1788" width="16.42578125" style="56" customWidth="1"/>
    <col min="1789" max="1789" width="16.7109375" style="56" customWidth="1"/>
    <col min="1790" max="1790" width="6.42578125" style="56" bestFit="1" customWidth="1"/>
    <col min="1791" max="1791" width="5.85546875" style="56" bestFit="1" customWidth="1"/>
    <col min="1792" max="1792" width="11.140625" style="56" bestFit="1" customWidth="1"/>
    <col min="1793" max="1793" width="3.7109375" style="56" bestFit="1" customWidth="1"/>
    <col min="1794" max="1796" width="11.28515625" style="56" bestFit="1" customWidth="1"/>
    <col min="1797" max="2041" width="20.7109375" style="56"/>
    <col min="2042" max="2042" width="42.42578125" style="56" customWidth="1"/>
    <col min="2043" max="2044" width="16.42578125" style="56" customWidth="1"/>
    <col min="2045" max="2045" width="16.7109375" style="56" customWidth="1"/>
    <col min="2046" max="2046" width="6.42578125" style="56" bestFit="1" customWidth="1"/>
    <col min="2047" max="2047" width="5.85546875" style="56" bestFit="1" customWidth="1"/>
    <col min="2048" max="2048" width="11.140625" style="56" bestFit="1" customWidth="1"/>
    <col min="2049" max="2049" width="3.7109375" style="56" bestFit="1" customWidth="1"/>
    <col min="2050" max="2052" width="11.28515625" style="56" bestFit="1" customWidth="1"/>
    <col min="2053" max="2297" width="20.7109375" style="56"/>
    <col min="2298" max="2298" width="42.42578125" style="56" customWidth="1"/>
    <col min="2299" max="2300" width="16.42578125" style="56" customWidth="1"/>
    <col min="2301" max="2301" width="16.7109375" style="56" customWidth="1"/>
    <col min="2302" max="2302" width="6.42578125" style="56" bestFit="1" customWidth="1"/>
    <col min="2303" max="2303" width="5.85546875" style="56" bestFit="1" customWidth="1"/>
    <col min="2304" max="2304" width="11.140625" style="56" bestFit="1" customWidth="1"/>
    <col min="2305" max="2305" width="3.7109375" style="56" bestFit="1" customWidth="1"/>
    <col min="2306" max="2308" width="11.28515625" style="56" bestFit="1" customWidth="1"/>
    <col min="2309" max="2553" width="20.7109375" style="56"/>
    <col min="2554" max="2554" width="42.42578125" style="56" customWidth="1"/>
    <col min="2555" max="2556" width="16.42578125" style="56" customWidth="1"/>
    <col min="2557" max="2557" width="16.7109375" style="56" customWidth="1"/>
    <col min="2558" max="2558" width="6.42578125" style="56" bestFit="1" customWidth="1"/>
    <col min="2559" max="2559" width="5.85546875" style="56" bestFit="1" customWidth="1"/>
    <col min="2560" max="2560" width="11.140625" style="56" bestFit="1" customWidth="1"/>
    <col min="2561" max="2561" width="3.7109375" style="56" bestFit="1" customWidth="1"/>
    <col min="2562" max="2564" width="11.28515625" style="56" bestFit="1" customWidth="1"/>
    <col min="2565" max="2809" width="20.7109375" style="56"/>
    <col min="2810" max="2810" width="42.42578125" style="56" customWidth="1"/>
    <col min="2811" max="2812" width="16.42578125" style="56" customWidth="1"/>
    <col min="2813" max="2813" width="16.7109375" style="56" customWidth="1"/>
    <col min="2814" max="2814" width="6.42578125" style="56" bestFit="1" customWidth="1"/>
    <col min="2815" max="2815" width="5.85546875" style="56" bestFit="1" customWidth="1"/>
    <col min="2816" max="2816" width="11.140625" style="56" bestFit="1" customWidth="1"/>
    <col min="2817" max="2817" width="3.7109375" style="56" bestFit="1" customWidth="1"/>
    <col min="2818" max="2820" width="11.28515625" style="56" bestFit="1" customWidth="1"/>
    <col min="2821" max="3065" width="20.7109375" style="56"/>
    <col min="3066" max="3066" width="42.42578125" style="56" customWidth="1"/>
    <col min="3067" max="3068" width="16.42578125" style="56" customWidth="1"/>
    <col min="3069" max="3069" width="16.7109375" style="56" customWidth="1"/>
    <col min="3070" max="3070" width="6.42578125" style="56" bestFit="1" customWidth="1"/>
    <col min="3071" max="3071" width="5.85546875" style="56" bestFit="1" customWidth="1"/>
    <col min="3072" max="3072" width="11.140625" style="56" bestFit="1" customWidth="1"/>
    <col min="3073" max="3073" width="3.7109375" style="56" bestFit="1" customWidth="1"/>
    <col min="3074" max="3076" width="11.28515625" style="56" bestFit="1" customWidth="1"/>
    <col min="3077" max="3321" width="20.7109375" style="56"/>
    <col min="3322" max="3322" width="42.42578125" style="56" customWidth="1"/>
    <col min="3323" max="3324" width="16.42578125" style="56" customWidth="1"/>
    <col min="3325" max="3325" width="16.7109375" style="56" customWidth="1"/>
    <col min="3326" max="3326" width="6.42578125" style="56" bestFit="1" customWidth="1"/>
    <col min="3327" max="3327" width="5.85546875" style="56" bestFit="1" customWidth="1"/>
    <col min="3328" max="3328" width="11.140625" style="56" bestFit="1" customWidth="1"/>
    <col min="3329" max="3329" width="3.7109375" style="56" bestFit="1" customWidth="1"/>
    <col min="3330" max="3332" width="11.28515625" style="56" bestFit="1" customWidth="1"/>
    <col min="3333" max="3577" width="20.7109375" style="56"/>
    <col min="3578" max="3578" width="42.42578125" style="56" customWidth="1"/>
    <col min="3579" max="3580" width="16.42578125" style="56" customWidth="1"/>
    <col min="3581" max="3581" width="16.7109375" style="56" customWidth="1"/>
    <col min="3582" max="3582" width="6.42578125" style="56" bestFit="1" customWidth="1"/>
    <col min="3583" max="3583" width="5.85546875" style="56" bestFit="1" customWidth="1"/>
    <col min="3584" max="3584" width="11.140625" style="56" bestFit="1" customWidth="1"/>
    <col min="3585" max="3585" width="3.7109375" style="56" bestFit="1" customWidth="1"/>
    <col min="3586" max="3588" width="11.28515625" style="56" bestFit="1" customWidth="1"/>
    <col min="3589" max="3833" width="20.7109375" style="56"/>
    <col min="3834" max="3834" width="42.42578125" style="56" customWidth="1"/>
    <col min="3835" max="3836" width="16.42578125" style="56" customWidth="1"/>
    <col min="3837" max="3837" width="16.7109375" style="56" customWidth="1"/>
    <col min="3838" max="3838" width="6.42578125" style="56" bestFit="1" customWidth="1"/>
    <col min="3839" max="3839" width="5.85546875" style="56" bestFit="1" customWidth="1"/>
    <col min="3840" max="3840" width="11.140625" style="56" bestFit="1" customWidth="1"/>
    <col min="3841" max="3841" width="3.7109375" style="56" bestFit="1" customWidth="1"/>
    <col min="3842" max="3844" width="11.28515625" style="56" bestFit="1" customWidth="1"/>
    <col min="3845" max="4089" width="20.7109375" style="56"/>
    <col min="4090" max="4090" width="42.42578125" style="56" customWidth="1"/>
    <col min="4091" max="4092" width="16.42578125" style="56" customWidth="1"/>
    <col min="4093" max="4093" width="16.7109375" style="56" customWidth="1"/>
    <col min="4094" max="4094" width="6.42578125" style="56" bestFit="1" customWidth="1"/>
    <col min="4095" max="4095" width="5.85546875" style="56" bestFit="1" customWidth="1"/>
    <col min="4096" max="4096" width="11.140625" style="56" bestFit="1" customWidth="1"/>
    <col min="4097" max="4097" width="3.7109375" style="56" bestFit="1" customWidth="1"/>
    <col min="4098" max="4100" width="11.28515625" style="56" bestFit="1" customWidth="1"/>
    <col min="4101" max="4345" width="20.7109375" style="56"/>
    <col min="4346" max="4346" width="42.42578125" style="56" customWidth="1"/>
    <col min="4347" max="4348" width="16.42578125" style="56" customWidth="1"/>
    <col min="4349" max="4349" width="16.7109375" style="56" customWidth="1"/>
    <col min="4350" max="4350" width="6.42578125" style="56" bestFit="1" customWidth="1"/>
    <col min="4351" max="4351" width="5.85546875" style="56" bestFit="1" customWidth="1"/>
    <col min="4352" max="4352" width="11.140625" style="56" bestFit="1" customWidth="1"/>
    <col min="4353" max="4353" width="3.7109375" style="56" bestFit="1" customWidth="1"/>
    <col min="4354" max="4356" width="11.28515625" style="56" bestFit="1" customWidth="1"/>
    <col min="4357" max="4601" width="20.7109375" style="56"/>
    <col min="4602" max="4602" width="42.42578125" style="56" customWidth="1"/>
    <col min="4603" max="4604" width="16.42578125" style="56" customWidth="1"/>
    <col min="4605" max="4605" width="16.7109375" style="56" customWidth="1"/>
    <col min="4606" max="4606" width="6.42578125" style="56" bestFit="1" customWidth="1"/>
    <col min="4607" max="4607" width="5.85546875" style="56" bestFit="1" customWidth="1"/>
    <col min="4608" max="4608" width="11.140625" style="56" bestFit="1" customWidth="1"/>
    <col min="4609" max="4609" width="3.7109375" style="56" bestFit="1" customWidth="1"/>
    <col min="4610" max="4612" width="11.28515625" style="56" bestFit="1" customWidth="1"/>
    <col min="4613" max="4857" width="20.7109375" style="56"/>
    <col min="4858" max="4858" width="42.42578125" style="56" customWidth="1"/>
    <col min="4859" max="4860" width="16.42578125" style="56" customWidth="1"/>
    <col min="4861" max="4861" width="16.7109375" style="56" customWidth="1"/>
    <col min="4862" max="4862" width="6.42578125" style="56" bestFit="1" customWidth="1"/>
    <col min="4863" max="4863" width="5.85546875" style="56" bestFit="1" customWidth="1"/>
    <col min="4864" max="4864" width="11.140625" style="56" bestFit="1" customWidth="1"/>
    <col min="4865" max="4865" width="3.7109375" style="56" bestFit="1" customWidth="1"/>
    <col min="4866" max="4868" width="11.28515625" style="56" bestFit="1" customWidth="1"/>
    <col min="4869" max="5113" width="20.7109375" style="56"/>
    <col min="5114" max="5114" width="42.42578125" style="56" customWidth="1"/>
    <col min="5115" max="5116" width="16.42578125" style="56" customWidth="1"/>
    <col min="5117" max="5117" width="16.7109375" style="56" customWidth="1"/>
    <col min="5118" max="5118" width="6.42578125" style="56" bestFit="1" customWidth="1"/>
    <col min="5119" max="5119" width="5.85546875" style="56" bestFit="1" customWidth="1"/>
    <col min="5120" max="5120" width="11.140625" style="56" bestFit="1" customWidth="1"/>
    <col min="5121" max="5121" width="3.7109375" style="56" bestFit="1" customWidth="1"/>
    <col min="5122" max="5124" width="11.28515625" style="56" bestFit="1" customWidth="1"/>
    <col min="5125" max="5369" width="20.7109375" style="56"/>
    <col min="5370" max="5370" width="42.42578125" style="56" customWidth="1"/>
    <col min="5371" max="5372" width="16.42578125" style="56" customWidth="1"/>
    <col min="5373" max="5373" width="16.7109375" style="56" customWidth="1"/>
    <col min="5374" max="5374" width="6.42578125" style="56" bestFit="1" customWidth="1"/>
    <col min="5375" max="5375" width="5.85546875" style="56" bestFit="1" customWidth="1"/>
    <col min="5376" max="5376" width="11.140625" style="56" bestFit="1" customWidth="1"/>
    <col min="5377" max="5377" width="3.7109375" style="56" bestFit="1" customWidth="1"/>
    <col min="5378" max="5380" width="11.28515625" style="56" bestFit="1" customWidth="1"/>
    <col min="5381" max="5625" width="20.7109375" style="56"/>
    <col min="5626" max="5626" width="42.42578125" style="56" customWidth="1"/>
    <col min="5627" max="5628" width="16.42578125" style="56" customWidth="1"/>
    <col min="5629" max="5629" width="16.7109375" style="56" customWidth="1"/>
    <col min="5630" max="5630" width="6.42578125" style="56" bestFit="1" customWidth="1"/>
    <col min="5631" max="5631" width="5.85546875" style="56" bestFit="1" customWidth="1"/>
    <col min="5632" max="5632" width="11.140625" style="56" bestFit="1" customWidth="1"/>
    <col min="5633" max="5633" width="3.7109375" style="56" bestFit="1" customWidth="1"/>
    <col min="5634" max="5636" width="11.28515625" style="56" bestFit="1" customWidth="1"/>
    <col min="5637" max="5881" width="20.7109375" style="56"/>
    <col min="5882" max="5882" width="42.42578125" style="56" customWidth="1"/>
    <col min="5883" max="5884" width="16.42578125" style="56" customWidth="1"/>
    <col min="5885" max="5885" width="16.7109375" style="56" customWidth="1"/>
    <col min="5886" max="5886" width="6.42578125" style="56" bestFit="1" customWidth="1"/>
    <col min="5887" max="5887" width="5.85546875" style="56" bestFit="1" customWidth="1"/>
    <col min="5888" max="5888" width="11.140625" style="56" bestFit="1" customWidth="1"/>
    <col min="5889" max="5889" width="3.7109375" style="56" bestFit="1" customWidth="1"/>
    <col min="5890" max="5892" width="11.28515625" style="56" bestFit="1" customWidth="1"/>
    <col min="5893" max="6137" width="20.7109375" style="56"/>
    <col min="6138" max="6138" width="42.42578125" style="56" customWidth="1"/>
    <col min="6139" max="6140" width="16.42578125" style="56" customWidth="1"/>
    <col min="6141" max="6141" width="16.7109375" style="56" customWidth="1"/>
    <col min="6142" max="6142" width="6.42578125" style="56" bestFit="1" customWidth="1"/>
    <col min="6143" max="6143" width="5.85546875" style="56" bestFit="1" customWidth="1"/>
    <col min="6144" max="6144" width="11.140625" style="56" bestFit="1" customWidth="1"/>
    <col min="6145" max="6145" width="3.7109375" style="56" bestFit="1" customWidth="1"/>
    <col min="6146" max="6148" width="11.28515625" style="56" bestFit="1" customWidth="1"/>
    <col min="6149" max="6393" width="20.7109375" style="56"/>
    <col min="6394" max="6394" width="42.42578125" style="56" customWidth="1"/>
    <col min="6395" max="6396" width="16.42578125" style="56" customWidth="1"/>
    <col min="6397" max="6397" width="16.7109375" style="56" customWidth="1"/>
    <col min="6398" max="6398" width="6.42578125" style="56" bestFit="1" customWidth="1"/>
    <col min="6399" max="6399" width="5.85546875" style="56" bestFit="1" customWidth="1"/>
    <col min="6400" max="6400" width="11.140625" style="56" bestFit="1" customWidth="1"/>
    <col min="6401" max="6401" width="3.7109375" style="56" bestFit="1" customWidth="1"/>
    <col min="6402" max="6404" width="11.28515625" style="56" bestFit="1" customWidth="1"/>
    <col min="6405" max="6649" width="20.7109375" style="56"/>
    <col min="6650" max="6650" width="42.42578125" style="56" customWidth="1"/>
    <col min="6651" max="6652" width="16.42578125" style="56" customWidth="1"/>
    <col min="6653" max="6653" width="16.7109375" style="56" customWidth="1"/>
    <col min="6654" max="6654" width="6.42578125" style="56" bestFit="1" customWidth="1"/>
    <col min="6655" max="6655" width="5.85546875" style="56" bestFit="1" customWidth="1"/>
    <col min="6656" max="6656" width="11.140625" style="56" bestFit="1" customWidth="1"/>
    <col min="6657" max="6657" width="3.7109375" style="56" bestFit="1" customWidth="1"/>
    <col min="6658" max="6660" width="11.28515625" style="56" bestFit="1" customWidth="1"/>
    <col min="6661" max="6905" width="20.7109375" style="56"/>
    <col min="6906" max="6906" width="42.42578125" style="56" customWidth="1"/>
    <col min="6907" max="6908" width="16.42578125" style="56" customWidth="1"/>
    <col min="6909" max="6909" width="16.7109375" style="56" customWidth="1"/>
    <col min="6910" max="6910" width="6.42578125" style="56" bestFit="1" customWidth="1"/>
    <col min="6911" max="6911" width="5.85546875" style="56" bestFit="1" customWidth="1"/>
    <col min="6912" max="6912" width="11.140625" style="56" bestFit="1" customWidth="1"/>
    <col min="6913" max="6913" width="3.7109375" style="56" bestFit="1" customWidth="1"/>
    <col min="6914" max="6916" width="11.28515625" style="56" bestFit="1" customWidth="1"/>
    <col min="6917" max="7161" width="20.7109375" style="56"/>
    <col min="7162" max="7162" width="42.42578125" style="56" customWidth="1"/>
    <col min="7163" max="7164" width="16.42578125" style="56" customWidth="1"/>
    <col min="7165" max="7165" width="16.7109375" style="56" customWidth="1"/>
    <col min="7166" max="7166" width="6.42578125" style="56" bestFit="1" customWidth="1"/>
    <col min="7167" max="7167" width="5.85546875" style="56" bestFit="1" customWidth="1"/>
    <col min="7168" max="7168" width="11.140625" style="56" bestFit="1" customWidth="1"/>
    <col min="7169" max="7169" width="3.7109375" style="56" bestFit="1" customWidth="1"/>
    <col min="7170" max="7172" width="11.28515625" style="56" bestFit="1" customWidth="1"/>
    <col min="7173" max="7417" width="20.7109375" style="56"/>
    <col min="7418" max="7418" width="42.42578125" style="56" customWidth="1"/>
    <col min="7419" max="7420" width="16.42578125" style="56" customWidth="1"/>
    <col min="7421" max="7421" width="16.7109375" style="56" customWidth="1"/>
    <col min="7422" max="7422" width="6.42578125" style="56" bestFit="1" customWidth="1"/>
    <col min="7423" max="7423" width="5.85546875" style="56" bestFit="1" customWidth="1"/>
    <col min="7424" max="7424" width="11.140625" style="56" bestFit="1" customWidth="1"/>
    <col min="7425" max="7425" width="3.7109375" style="56" bestFit="1" customWidth="1"/>
    <col min="7426" max="7428" width="11.28515625" style="56" bestFit="1" customWidth="1"/>
    <col min="7429" max="7673" width="20.7109375" style="56"/>
    <col min="7674" max="7674" width="42.42578125" style="56" customWidth="1"/>
    <col min="7675" max="7676" width="16.42578125" style="56" customWidth="1"/>
    <col min="7677" max="7677" width="16.7109375" style="56" customWidth="1"/>
    <col min="7678" max="7678" width="6.42578125" style="56" bestFit="1" customWidth="1"/>
    <col min="7679" max="7679" width="5.85546875" style="56" bestFit="1" customWidth="1"/>
    <col min="7680" max="7680" width="11.140625" style="56" bestFit="1" customWidth="1"/>
    <col min="7681" max="7681" width="3.7109375" style="56" bestFit="1" customWidth="1"/>
    <col min="7682" max="7684" width="11.28515625" style="56" bestFit="1" customWidth="1"/>
    <col min="7685" max="7929" width="20.7109375" style="56"/>
    <col min="7930" max="7930" width="42.42578125" style="56" customWidth="1"/>
    <col min="7931" max="7932" width="16.42578125" style="56" customWidth="1"/>
    <col min="7933" max="7933" width="16.7109375" style="56" customWidth="1"/>
    <col min="7934" max="7934" width="6.42578125" style="56" bestFit="1" customWidth="1"/>
    <col min="7935" max="7935" width="5.85546875" style="56" bestFit="1" customWidth="1"/>
    <col min="7936" max="7936" width="11.140625" style="56" bestFit="1" customWidth="1"/>
    <col min="7937" max="7937" width="3.7109375" style="56" bestFit="1" customWidth="1"/>
    <col min="7938" max="7940" width="11.28515625" style="56" bestFit="1" customWidth="1"/>
    <col min="7941" max="8185" width="20.7109375" style="56"/>
    <col min="8186" max="8186" width="42.42578125" style="56" customWidth="1"/>
    <col min="8187" max="8188" width="16.42578125" style="56" customWidth="1"/>
    <col min="8189" max="8189" width="16.7109375" style="56" customWidth="1"/>
    <col min="8190" max="8190" width="6.42578125" style="56" bestFit="1" customWidth="1"/>
    <col min="8191" max="8191" width="5.85546875" style="56" bestFit="1" customWidth="1"/>
    <col min="8192" max="8192" width="11.140625" style="56" bestFit="1" customWidth="1"/>
    <col min="8193" max="8193" width="3.7109375" style="56" bestFit="1" customWidth="1"/>
    <col min="8194" max="8196" width="11.28515625" style="56" bestFit="1" customWidth="1"/>
    <col min="8197" max="8441" width="20.7109375" style="56"/>
    <col min="8442" max="8442" width="42.42578125" style="56" customWidth="1"/>
    <col min="8443" max="8444" width="16.42578125" style="56" customWidth="1"/>
    <col min="8445" max="8445" width="16.7109375" style="56" customWidth="1"/>
    <col min="8446" max="8446" width="6.42578125" style="56" bestFit="1" customWidth="1"/>
    <col min="8447" max="8447" width="5.85546875" style="56" bestFit="1" customWidth="1"/>
    <col min="8448" max="8448" width="11.140625" style="56" bestFit="1" customWidth="1"/>
    <col min="8449" max="8449" width="3.7109375" style="56" bestFit="1" customWidth="1"/>
    <col min="8450" max="8452" width="11.28515625" style="56" bestFit="1" customWidth="1"/>
    <col min="8453" max="8697" width="20.7109375" style="56"/>
    <col min="8698" max="8698" width="42.42578125" style="56" customWidth="1"/>
    <col min="8699" max="8700" width="16.42578125" style="56" customWidth="1"/>
    <col min="8701" max="8701" width="16.7109375" style="56" customWidth="1"/>
    <col min="8702" max="8702" width="6.42578125" style="56" bestFit="1" customWidth="1"/>
    <col min="8703" max="8703" width="5.85546875" style="56" bestFit="1" customWidth="1"/>
    <col min="8704" max="8704" width="11.140625" style="56" bestFit="1" customWidth="1"/>
    <col min="8705" max="8705" width="3.7109375" style="56" bestFit="1" customWidth="1"/>
    <col min="8706" max="8708" width="11.28515625" style="56" bestFit="1" customWidth="1"/>
    <col min="8709" max="8953" width="20.7109375" style="56"/>
    <col min="8954" max="8954" width="42.42578125" style="56" customWidth="1"/>
    <col min="8955" max="8956" width="16.42578125" style="56" customWidth="1"/>
    <col min="8957" max="8957" width="16.7109375" style="56" customWidth="1"/>
    <col min="8958" max="8958" width="6.42578125" style="56" bestFit="1" customWidth="1"/>
    <col min="8959" max="8959" width="5.85546875" style="56" bestFit="1" customWidth="1"/>
    <col min="8960" max="8960" width="11.140625" style="56" bestFit="1" customWidth="1"/>
    <col min="8961" max="8961" width="3.7109375" style="56" bestFit="1" customWidth="1"/>
    <col min="8962" max="8964" width="11.28515625" style="56" bestFit="1" customWidth="1"/>
    <col min="8965" max="9209" width="20.7109375" style="56"/>
    <col min="9210" max="9210" width="42.42578125" style="56" customWidth="1"/>
    <col min="9211" max="9212" width="16.42578125" style="56" customWidth="1"/>
    <col min="9213" max="9213" width="16.7109375" style="56" customWidth="1"/>
    <col min="9214" max="9214" width="6.42578125" style="56" bestFit="1" customWidth="1"/>
    <col min="9215" max="9215" width="5.85546875" style="56" bestFit="1" customWidth="1"/>
    <col min="9216" max="9216" width="11.140625" style="56" bestFit="1" customWidth="1"/>
    <col min="9217" max="9217" width="3.7109375" style="56" bestFit="1" customWidth="1"/>
    <col min="9218" max="9220" width="11.28515625" style="56" bestFit="1" customWidth="1"/>
    <col min="9221" max="9465" width="20.7109375" style="56"/>
    <col min="9466" max="9466" width="42.42578125" style="56" customWidth="1"/>
    <col min="9467" max="9468" width="16.42578125" style="56" customWidth="1"/>
    <col min="9469" max="9469" width="16.7109375" style="56" customWidth="1"/>
    <col min="9470" max="9470" width="6.42578125" style="56" bestFit="1" customWidth="1"/>
    <col min="9471" max="9471" width="5.85546875" style="56" bestFit="1" customWidth="1"/>
    <col min="9472" max="9472" width="11.140625" style="56" bestFit="1" customWidth="1"/>
    <col min="9473" max="9473" width="3.7109375" style="56" bestFit="1" customWidth="1"/>
    <col min="9474" max="9476" width="11.28515625" style="56" bestFit="1" customWidth="1"/>
    <col min="9477" max="9721" width="20.7109375" style="56"/>
    <col min="9722" max="9722" width="42.42578125" style="56" customWidth="1"/>
    <col min="9723" max="9724" width="16.42578125" style="56" customWidth="1"/>
    <col min="9725" max="9725" width="16.7109375" style="56" customWidth="1"/>
    <col min="9726" max="9726" width="6.42578125" style="56" bestFit="1" customWidth="1"/>
    <col min="9727" max="9727" width="5.85546875" style="56" bestFit="1" customWidth="1"/>
    <col min="9728" max="9728" width="11.140625" style="56" bestFit="1" customWidth="1"/>
    <col min="9729" max="9729" width="3.7109375" style="56" bestFit="1" customWidth="1"/>
    <col min="9730" max="9732" width="11.28515625" style="56" bestFit="1" customWidth="1"/>
    <col min="9733" max="9977" width="20.7109375" style="56"/>
    <col min="9978" max="9978" width="42.42578125" style="56" customWidth="1"/>
    <col min="9979" max="9980" width="16.42578125" style="56" customWidth="1"/>
    <col min="9981" max="9981" width="16.7109375" style="56" customWidth="1"/>
    <col min="9982" max="9982" width="6.42578125" style="56" bestFit="1" customWidth="1"/>
    <col min="9983" max="9983" width="5.85546875" style="56" bestFit="1" customWidth="1"/>
    <col min="9984" max="9984" width="11.140625" style="56" bestFit="1" customWidth="1"/>
    <col min="9985" max="9985" width="3.7109375" style="56" bestFit="1" customWidth="1"/>
    <col min="9986" max="9988" width="11.28515625" style="56" bestFit="1" customWidth="1"/>
    <col min="9989" max="10233" width="20.7109375" style="56"/>
    <col min="10234" max="10234" width="42.42578125" style="56" customWidth="1"/>
    <col min="10235" max="10236" width="16.42578125" style="56" customWidth="1"/>
    <col min="10237" max="10237" width="16.7109375" style="56" customWidth="1"/>
    <col min="10238" max="10238" width="6.42578125" style="56" bestFit="1" customWidth="1"/>
    <col min="10239" max="10239" width="5.85546875" style="56" bestFit="1" customWidth="1"/>
    <col min="10240" max="10240" width="11.140625" style="56" bestFit="1" customWidth="1"/>
    <col min="10241" max="10241" width="3.7109375" style="56" bestFit="1" customWidth="1"/>
    <col min="10242" max="10244" width="11.28515625" style="56" bestFit="1" customWidth="1"/>
    <col min="10245" max="10489" width="20.7109375" style="56"/>
    <col min="10490" max="10490" width="42.42578125" style="56" customWidth="1"/>
    <col min="10491" max="10492" width="16.42578125" style="56" customWidth="1"/>
    <col min="10493" max="10493" width="16.7109375" style="56" customWidth="1"/>
    <col min="10494" max="10494" width="6.42578125" style="56" bestFit="1" customWidth="1"/>
    <col min="10495" max="10495" width="5.85546875" style="56" bestFit="1" customWidth="1"/>
    <col min="10496" max="10496" width="11.140625" style="56" bestFit="1" customWidth="1"/>
    <col min="10497" max="10497" width="3.7109375" style="56" bestFit="1" customWidth="1"/>
    <col min="10498" max="10500" width="11.28515625" style="56" bestFit="1" customWidth="1"/>
    <col min="10501" max="10745" width="20.7109375" style="56"/>
    <col min="10746" max="10746" width="42.42578125" style="56" customWidth="1"/>
    <col min="10747" max="10748" width="16.42578125" style="56" customWidth="1"/>
    <col min="10749" max="10749" width="16.7109375" style="56" customWidth="1"/>
    <col min="10750" max="10750" width="6.42578125" style="56" bestFit="1" customWidth="1"/>
    <col min="10751" max="10751" width="5.85546875" style="56" bestFit="1" customWidth="1"/>
    <col min="10752" max="10752" width="11.140625" style="56" bestFit="1" customWidth="1"/>
    <col min="10753" max="10753" width="3.7109375" style="56" bestFit="1" customWidth="1"/>
    <col min="10754" max="10756" width="11.28515625" style="56" bestFit="1" customWidth="1"/>
    <col min="10757" max="11001" width="20.7109375" style="56"/>
    <col min="11002" max="11002" width="42.42578125" style="56" customWidth="1"/>
    <col min="11003" max="11004" width="16.42578125" style="56" customWidth="1"/>
    <col min="11005" max="11005" width="16.7109375" style="56" customWidth="1"/>
    <col min="11006" max="11006" width="6.42578125" style="56" bestFit="1" customWidth="1"/>
    <col min="11007" max="11007" width="5.85546875" style="56" bestFit="1" customWidth="1"/>
    <col min="11008" max="11008" width="11.140625" style="56" bestFit="1" customWidth="1"/>
    <col min="11009" max="11009" width="3.7109375" style="56" bestFit="1" customWidth="1"/>
    <col min="11010" max="11012" width="11.28515625" style="56" bestFit="1" customWidth="1"/>
    <col min="11013" max="11257" width="20.7109375" style="56"/>
    <col min="11258" max="11258" width="42.42578125" style="56" customWidth="1"/>
    <col min="11259" max="11260" width="16.42578125" style="56" customWidth="1"/>
    <col min="11261" max="11261" width="16.7109375" style="56" customWidth="1"/>
    <col min="11262" max="11262" width="6.42578125" style="56" bestFit="1" customWidth="1"/>
    <col min="11263" max="11263" width="5.85546875" style="56" bestFit="1" customWidth="1"/>
    <col min="11264" max="11264" width="11.140625" style="56" bestFit="1" customWidth="1"/>
    <col min="11265" max="11265" width="3.7109375" style="56" bestFit="1" customWidth="1"/>
    <col min="11266" max="11268" width="11.28515625" style="56" bestFit="1" customWidth="1"/>
    <col min="11269" max="11513" width="20.7109375" style="56"/>
    <col min="11514" max="11514" width="42.42578125" style="56" customWidth="1"/>
    <col min="11515" max="11516" width="16.42578125" style="56" customWidth="1"/>
    <col min="11517" max="11517" width="16.7109375" style="56" customWidth="1"/>
    <col min="11518" max="11518" width="6.42578125" style="56" bestFit="1" customWidth="1"/>
    <col min="11519" max="11519" width="5.85546875" style="56" bestFit="1" customWidth="1"/>
    <col min="11520" max="11520" width="11.140625" style="56" bestFit="1" customWidth="1"/>
    <col min="11521" max="11521" width="3.7109375" style="56" bestFit="1" customWidth="1"/>
    <col min="11522" max="11524" width="11.28515625" style="56" bestFit="1" customWidth="1"/>
    <col min="11525" max="11769" width="20.7109375" style="56"/>
    <col min="11770" max="11770" width="42.42578125" style="56" customWidth="1"/>
    <col min="11771" max="11772" width="16.42578125" style="56" customWidth="1"/>
    <col min="11773" max="11773" width="16.7109375" style="56" customWidth="1"/>
    <col min="11774" max="11774" width="6.42578125" style="56" bestFit="1" customWidth="1"/>
    <col min="11775" max="11775" width="5.85546875" style="56" bestFit="1" customWidth="1"/>
    <col min="11776" max="11776" width="11.140625" style="56" bestFit="1" customWidth="1"/>
    <col min="11777" max="11777" width="3.7109375" style="56" bestFit="1" customWidth="1"/>
    <col min="11778" max="11780" width="11.28515625" style="56" bestFit="1" customWidth="1"/>
    <col min="11781" max="12025" width="20.7109375" style="56"/>
    <col min="12026" max="12026" width="42.42578125" style="56" customWidth="1"/>
    <col min="12027" max="12028" width="16.42578125" style="56" customWidth="1"/>
    <col min="12029" max="12029" width="16.7109375" style="56" customWidth="1"/>
    <col min="12030" max="12030" width="6.42578125" style="56" bestFit="1" customWidth="1"/>
    <col min="12031" max="12031" width="5.85546875" style="56" bestFit="1" customWidth="1"/>
    <col min="12032" max="12032" width="11.140625" style="56" bestFit="1" customWidth="1"/>
    <col min="12033" max="12033" width="3.7109375" style="56" bestFit="1" customWidth="1"/>
    <col min="12034" max="12036" width="11.28515625" style="56" bestFit="1" customWidth="1"/>
    <col min="12037" max="12281" width="20.7109375" style="56"/>
    <col min="12282" max="12282" width="42.42578125" style="56" customWidth="1"/>
    <col min="12283" max="12284" width="16.42578125" style="56" customWidth="1"/>
    <col min="12285" max="12285" width="16.7109375" style="56" customWidth="1"/>
    <col min="12286" max="12286" width="6.42578125" style="56" bestFit="1" customWidth="1"/>
    <col min="12287" max="12287" width="5.85546875" style="56" bestFit="1" customWidth="1"/>
    <col min="12288" max="12288" width="11.140625" style="56" bestFit="1" customWidth="1"/>
    <col min="12289" max="12289" width="3.7109375" style="56" bestFit="1" customWidth="1"/>
    <col min="12290" max="12292" width="11.28515625" style="56" bestFit="1" customWidth="1"/>
    <col min="12293" max="12537" width="20.7109375" style="56"/>
    <col min="12538" max="12538" width="42.42578125" style="56" customWidth="1"/>
    <col min="12539" max="12540" width="16.42578125" style="56" customWidth="1"/>
    <col min="12541" max="12541" width="16.7109375" style="56" customWidth="1"/>
    <col min="12542" max="12542" width="6.42578125" style="56" bestFit="1" customWidth="1"/>
    <col min="12543" max="12543" width="5.85546875" style="56" bestFit="1" customWidth="1"/>
    <col min="12544" max="12544" width="11.140625" style="56" bestFit="1" customWidth="1"/>
    <col min="12545" max="12545" width="3.7109375" style="56" bestFit="1" customWidth="1"/>
    <col min="12546" max="12548" width="11.28515625" style="56" bestFit="1" customWidth="1"/>
    <col min="12549" max="12793" width="20.7109375" style="56"/>
    <col min="12794" max="12794" width="42.42578125" style="56" customWidth="1"/>
    <col min="12795" max="12796" width="16.42578125" style="56" customWidth="1"/>
    <col min="12797" max="12797" width="16.7109375" style="56" customWidth="1"/>
    <col min="12798" max="12798" width="6.42578125" style="56" bestFit="1" customWidth="1"/>
    <col min="12799" max="12799" width="5.85546875" style="56" bestFit="1" customWidth="1"/>
    <col min="12800" max="12800" width="11.140625" style="56" bestFit="1" customWidth="1"/>
    <col min="12801" max="12801" width="3.7109375" style="56" bestFit="1" customWidth="1"/>
    <col min="12802" max="12804" width="11.28515625" style="56" bestFit="1" customWidth="1"/>
    <col min="12805" max="13049" width="20.7109375" style="56"/>
    <col min="13050" max="13050" width="42.42578125" style="56" customWidth="1"/>
    <col min="13051" max="13052" width="16.42578125" style="56" customWidth="1"/>
    <col min="13053" max="13053" width="16.7109375" style="56" customWidth="1"/>
    <col min="13054" max="13054" width="6.42578125" style="56" bestFit="1" customWidth="1"/>
    <col min="13055" max="13055" width="5.85546875" style="56" bestFit="1" customWidth="1"/>
    <col min="13056" max="13056" width="11.140625" style="56" bestFit="1" customWidth="1"/>
    <col min="13057" max="13057" width="3.7109375" style="56" bestFit="1" customWidth="1"/>
    <col min="13058" max="13060" width="11.28515625" style="56" bestFit="1" customWidth="1"/>
    <col min="13061" max="13305" width="20.7109375" style="56"/>
    <col min="13306" max="13306" width="42.42578125" style="56" customWidth="1"/>
    <col min="13307" max="13308" width="16.42578125" style="56" customWidth="1"/>
    <col min="13309" max="13309" width="16.7109375" style="56" customWidth="1"/>
    <col min="13310" max="13310" width="6.42578125" style="56" bestFit="1" customWidth="1"/>
    <col min="13311" max="13311" width="5.85546875" style="56" bestFit="1" customWidth="1"/>
    <col min="13312" max="13312" width="11.140625" style="56" bestFit="1" customWidth="1"/>
    <col min="13313" max="13313" width="3.7109375" style="56" bestFit="1" customWidth="1"/>
    <col min="13314" max="13316" width="11.28515625" style="56" bestFit="1" customWidth="1"/>
    <col min="13317" max="13561" width="20.7109375" style="56"/>
    <col min="13562" max="13562" width="42.42578125" style="56" customWidth="1"/>
    <col min="13563" max="13564" width="16.42578125" style="56" customWidth="1"/>
    <col min="13565" max="13565" width="16.7109375" style="56" customWidth="1"/>
    <col min="13566" max="13566" width="6.42578125" style="56" bestFit="1" customWidth="1"/>
    <col min="13567" max="13567" width="5.85546875" style="56" bestFit="1" customWidth="1"/>
    <col min="13568" max="13568" width="11.140625" style="56" bestFit="1" customWidth="1"/>
    <col min="13569" max="13569" width="3.7109375" style="56" bestFit="1" customWidth="1"/>
    <col min="13570" max="13572" width="11.28515625" style="56" bestFit="1" customWidth="1"/>
    <col min="13573" max="13817" width="20.7109375" style="56"/>
    <col min="13818" max="13818" width="42.42578125" style="56" customWidth="1"/>
    <col min="13819" max="13820" width="16.42578125" style="56" customWidth="1"/>
    <col min="13821" max="13821" width="16.7109375" style="56" customWidth="1"/>
    <col min="13822" max="13822" width="6.42578125" style="56" bestFit="1" customWidth="1"/>
    <col min="13823" max="13823" width="5.85546875" style="56" bestFit="1" customWidth="1"/>
    <col min="13824" max="13824" width="11.140625" style="56" bestFit="1" customWidth="1"/>
    <col min="13825" max="13825" width="3.7109375" style="56" bestFit="1" customWidth="1"/>
    <col min="13826" max="13828" width="11.28515625" style="56" bestFit="1" customWidth="1"/>
    <col min="13829" max="14073" width="20.7109375" style="56"/>
    <col min="14074" max="14074" width="42.42578125" style="56" customWidth="1"/>
    <col min="14075" max="14076" width="16.42578125" style="56" customWidth="1"/>
    <col min="14077" max="14077" width="16.7109375" style="56" customWidth="1"/>
    <col min="14078" max="14078" width="6.42578125" style="56" bestFit="1" customWidth="1"/>
    <col min="14079" max="14079" width="5.85546875" style="56" bestFit="1" customWidth="1"/>
    <col min="14080" max="14080" width="11.140625" style="56" bestFit="1" customWidth="1"/>
    <col min="14081" max="14081" width="3.7109375" style="56" bestFit="1" customWidth="1"/>
    <col min="14082" max="14084" width="11.28515625" style="56" bestFit="1" customWidth="1"/>
    <col min="14085" max="14329" width="20.7109375" style="56"/>
    <col min="14330" max="14330" width="42.42578125" style="56" customWidth="1"/>
    <col min="14331" max="14332" width="16.42578125" style="56" customWidth="1"/>
    <col min="14333" max="14333" width="16.7109375" style="56" customWidth="1"/>
    <col min="14334" max="14334" width="6.42578125" style="56" bestFit="1" customWidth="1"/>
    <col min="14335" max="14335" width="5.85546875" style="56" bestFit="1" customWidth="1"/>
    <col min="14336" max="14336" width="11.140625" style="56" bestFit="1" customWidth="1"/>
    <col min="14337" max="14337" width="3.7109375" style="56" bestFit="1" customWidth="1"/>
    <col min="14338" max="14340" width="11.28515625" style="56" bestFit="1" customWidth="1"/>
    <col min="14341" max="14585" width="20.7109375" style="56"/>
    <col min="14586" max="14586" width="42.42578125" style="56" customWidth="1"/>
    <col min="14587" max="14588" width="16.42578125" style="56" customWidth="1"/>
    <col min="14589" max="14589" width="16.7109375" style="56" customWidth="1"/>
    <col min="14590" max="14590" width="6.42578125" style="56" bestFit="1" customWidth="1"/>
    <col min="14591" max="14591" width="5.85546875" style="56" bestFit="1" customWidth="1"/>
    <col min="14592" max="14592" width="11.140625" style="56" bestFit="1" customWidth="1"/>
    <col min="14593" max="14593" width="3.7109375" style="56" bestFit="1" customWidth="1"/>
    <col min="14594" max="14596" width="11.28515625" style="56" bestFit="1" customWidth="1"/>
    <col min="14597" max="14841" width="20.7109375" style="56"/>
    <col min="14842" max="14842" width="42.42578125" style="56" customWidth="1"/>
    <col min="14843" max="14844" width="16.42578125" style="56" customWidth="1"/>
    <col min="14845" max="14845" width="16.7109375" style="56" customWidth="1"/>
    <col min="14846" max="14846" width="6.42578125" style="56" bestFit="1" customWidth="1"/>
    <col min="14847" max="14847" width="5.85546875" style="56" bestFit="1" customWidth="1"/>
    <col min="14848" max="14848" width="11.140625" style="56" bestFit="1" customWidth="1"/>
    <col min="14849" max="14849" width="3.7109375" style="56" bestFit="1" customWidth="1"/>
    <col min="14850" max="14852" width="11.28515625" style="56" bestFit="1" customWidth="1"/>
    <col min="14853" max="15097" width="20.7109375" style="56"/>
    <col min="15098" max="15098" width="42.42578125" style="56" customWidth="1"/>
    <col min="15099" max="15100" width="16.42578125" style="56" customWidth="1"/>
    <col min="15101" max="15101" width="16.7109375" style="56" customWidth="1"/>
    <col min="15102" max="15102" width="6.42578125" style="56" bestFit="1" customWidth="1"/>
    <col min="15103" max="15103" width="5.85546875" style="56" bestFit="1" customWidth="1"/>
    <col min="15104" max="15104" width="11.140625" style="56" bestFit="1" customWidth="1"/>
    <col min="15105" max="15105" width="3.7109375" style="56" bestFit="1" customWidth="1"/>
    <col min="15106" max="15108" width="11.28515625" style="56" bestFit="1" customWidth="1"/>
    <col min="15109" max="15353" width="20.7109375" style="56"/>
    <col min="15354" max="15354" width="42.42578125" style="56" customWidth="1"/>
    <col min="15355" max="15356" width="16.42578125" style="56" customWidth="1"/>
    <col min="15357" max="15357" width="16.7109375" style="56" customWidth="1"/>
    <col min="15358" max="15358" width="6.42578125" style="56" bestFit="1" customWidth="1"/>
    <col min="15359" max="15359" width="5.85546875" style="56" bestFit="1" customWidth="1"/>
    <col min="15360" max="15360" width="11.140625" style="56" bestFit="1" customWidth="1"/>
    <col min="15361" max="15361" width="3.7109375" style="56" bestFit="1" customWidth="1"/>
    <col min="15362" max="15364" width="11.28515625" style="56" bestFit="1" customWidth="1"/>
    <col min="15365" max="15609" width="20.7109375" style="56"/>
    <col min="15610" max="15610" width="42.42578125" style="56" customWidth="1"/>
    <col min="15611" max="15612" width="16.42578125" style="56" customWidth="1"/>
    <col min="15613" max="15613" width="16.7109375" style="56" customWidth="1"/>
    <col min="15614" max="15614" width="6.42578125" style="56" bestFit="1" customWidth="1"/>
    <col min="15615" max="15615" width="5.85546875" style="56" bestFit="1" customWidth="1"/>
    <col min="15616" max="15616" width="11.140625" style="56" bestFit="1" customWidth="1"/>
    <col min="15617" max="15617" width="3.7109375" style="56" bestFit="1" customWidth="1"/>
    <col min="15618" max="15620" width="11.28515625" style="56" bestFit="1" customWidth="1"/>
    <col min="15621" max="15865" width="20.7109375" style="56"/>
    <col min="15866" max="15866" width="42.42578125" style="56" customWidth="1"/>
    <col min="15867" max="15868" width="16.42578125" style="56" customWidth="1"/>
    <col min="15869" max="15869" width="16.7109375" style="56" customWidth="1"/>
    <col min="15870" max="15870" width="6.42578125" style="56" bestFit="1" customWidth="1"/>
    <col min="15871" max="15871" width="5.85546875" style="56" bestFit="1" customWidth="1"/>
    <col min="15872" max="15872" width="11.140625" style="56" bestFit="1" customWidth="1"/>
    <col min="15873" max="15873" width="3.7109375" style="56" bestFit="1" customWidth="1"/>
    <col min="15874" max="15876" width="11.28515625" style="56" bestFit="1" customWidth="1"/>
    <col min="15877" max="16121" width="20.7109375" style="56"/>
    <col min="16122" max="16122" width="42.42578125" style="56" customWidth="1"/>
    <col min="16123" max="16124" width="16.42578125" style="56" customWidth="1"/>
    <col min="16125" max="16125" width="16.7109375" style="56" customWidth="1"/>
    <col min="16126" max="16126" width="6.42578125" style="56" bestFit="1" customWidth="1"/>
    <col min="16127" max="16127" width="5.85546875" style="56" bestFit="1" customWidth="1"/>
    <col min="16128" max="16128" width="11.140625" style="56" bestFit="1" customWidth="1"/>
    <col min="16129" max="16129" width="3.7109375" style="56" bestFit="1" customWidth="1"/>
    <col min="16130" max="16132" width="11.28515625" style="56" bestFit="1" customWidth="1"/>
    <col min="16133" max="16384" width="20.7109375" style="56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"/>
      <c r="C2" s="102" t="s">
        <v>206</v>
      </c>
      <c r="D2" s="102"/>
    </row>
    <row r="3" spans="1:4" ht="72.599999999999994" customHeight="1" x14ac:dyDescent="0.25">
      <c r="A3" s="98" t="s">
        <v>146</v>
      </c>
      <c r="B3" s="98"/>
      <c r="C3" s="98"/>
      <c r="D3" s="98"/>
    </row>
    <row r="4" spans="1:4" ht="22.5" customHeight="1" x14ac:dyDescent="0.25">
      <c r="A4" s="1"/>
      <c r="B4" s="1"/>
      <c r="D4" s="61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54" t="s">
        <v>6</v>
      </c>
      <c r="B6" s="53">
        <v>955536</v>
      </c>
      <c r="C6" s="53">
        <v>955536</v>
      </c>
      <c r="D6" s="53">
        <v>955536</v>
      </c>
    </row>
    <row r="7" spans="1:4" ht="15.75" x14ac:dyDescent="0.25">
      <c r="A7" s="54" t="s">
        <v>7</v>
      </c>
      <c r="B7" s="53">
        <v>477768</v>
      </c>
      <c r="C7" s="53">
        <v>477768</v>
      </c>
      <c r="D7" s="53">
        <v>477768</v>
      </c>
    </row>
    <row r="8" spans="1:4" ht="15.75" x14ac:dyDescent="0.25">
      <c r="A8" s="54" t="s">
        <v>232</v>
      </c>
      <c r="B8" s="53">
        <v>477768</v>
      </c>
      <c r="C8" s="53">
        <v>477768</v>
      </c>
      <c r="D8" s="53">
        <v>477768</v>
      </c>
    </row>
    <row r="9" spans="1:4" ht="15.75" x14ac:dyDescent="0.25">
      <c r="A9" s="54" t="s">
        <v>243</v>
      </c>
      <c r="B9" s="53">
        <v>238884</v>
      </c>
      <c r="C9" s="53">
        <v>238884</v>
      </c>
      <c r="D9" s="53">
        <v>238884</v>
      </c>
    </row>
    <row r="10" spans="1:4" ht="15.75" x14ac:dyDescent="0.25">
      <c r="A10" s="54" t="s">
        <v>245</v>
      </c>
      <c r="B10" s="53">
        <v>238884</v>
      </c>
      <c r="C10" s="53">
        <v>238884</v>
      </c>
      <c r="D10" s="53">
        <v>238884</v>
      </c>
    </row>
    <row r="11" spans="1:4" ht="15.75" x14ac:dyDescent="0.25">
      <c r="A11" s="54" t="s">
        <v>246</v>
      </c>
      <c r="B11" s="53">
        <v>238884</v>
      </c>
      <c r="C11" s="53">
        <v>238884</v>
      </c>
      <c r="D11" s="53">
        <v>238884</v>
      </c>
    </row>
    <row r="12" spans="1:4" ht="15.75" x14ac:dyDescent="0.25">
      <c r="A12" s="54" t="s">
        <v>247</v>
      </c>
      <c r="B12" s="53">
        <v>477768</v>
      </c>
      <c r="C12" s="53">
        <v>477768</v>
      </c>
      <c r="D12" s="53">
        <v>477768</v>
      </c>
    </row>
    <row r="13" spans="1:4" ht="15.75" x14ac:dyDescent="0.25">
      <c r="A13" s="54" t="s">
        <v>233</v>
      </c>
      <c r="B13" s="53">
        <v>238884</v>
      </c>
      <c r="C13" s="53">
        <v>238884</v>
      </c>
      <c r="D13" s="53">
        <v>238884</v>
      </c>
    </row>
    <row r="14" spans="1:4" ht="15.75" x14ac:dyDescent="0.25">
      <c r="A14" s="54" t="s">
        <v>248</v>
      </c>
      <c r="B14" s="53">
        <v>238884</v>
      </c>
      <c r="C14" s="53">
        <v>238884</v>
      </c>
      <c r="D14" s="53">
        <v>238884</v>
      </c>
    </row>
    <row r="15" spans="1:4" ht="15.75" x14ac:dyDescent="0.25">
      <c r="A15" s="54" t="s">
        <v>249</v>
      </c>
      <c r="B15" s="53">
        <v>238884</v>
      </c>
      <c r="C15" s="53">
        <v>238884</v>
      </c>
      <c r="D15" s="53">
        <v>238884</v>
      </c>
    </row>
    <row r="16" spans="1:4" ht="15.75" x14ac:dyDescent="0.25">
      <c r="A16" s="54" t="s">
        <v>250</v>
      </c>
      <c r="B16" s="53">
        <v>477768</v>
      </c>
      <c r="C16" s="53">
        <v>477768</v>
      </c>
      <c r="D16" s="53">
        <v>477768</v>
      </c>
    </row>
    <row r="17" spans="1:4" ht="15.75" x14ac:dyDescent="0.25">
      <c r="A17" s="54" t="s">
        <v>251</v>
      </c>
      <c r="B17" s="53">
        <v>238884</v>
      </c>
      <c r="C17" s="53">
        <v>238884</v>
      </c>
      <c r="D17" s="53">
        <v>238884</v>
      </c>
    </row>
    <row r="18" spans="1:4" ht="15.75" x14ac:dyDescent="0.25">
      <c r="A18" s="54" t="s">
        <v>18</v>
      </c>
      <c r="B18" s="53">
        <v>358326</v>
      </c>
      <c r="C18" s="53">
        <v>358326</v>
      </c>
      <c r="D18" s="53">
        <v>358326</v>
      </c>
    </row>
    <row r="19" spans="1:4" ht="15.75" x14ac:dyDescent="0.25">
      <c r="A19" s="54" t="s">
        <v>253</v>
      </c>
      <c r="B19" s="53">
        <v>238884</v>
      </c>
      <c r="C19" s="53">
        <v>238884</v>
      </c>
      <c r="D19" s="53">
        <v>238884</v>
      </c>
    </row>
    <row r="20" spans="1:4" ht="15.75" x14ac:dyDescent="0.25">
      <c r="A20" s="54" t="s">
        <v>239</v>
      </c>
      <c r="B20" s="53">
        <v>358326</v>
      </c>
      <c r="C20" s="53">
        <v>358326</v>
      </c>
      <c r="D20" s="53">
        <v>358326</v>
      </c>
    </row>
    <row r="21" spans="1:4" ht="15.75" x14ac:dyDescent="0.25">
      <c r="A21" s="54" t="s">
        <v>254</v>
      </c>
      <c r="B21" s="53">
        <v>238884</v>
      </c>
      <c r="C21" s="53">
        <v>238884</v>
      </c>
      <c r="D21" s="53">
        <v>238884</v>
      </c>
    </row>
    <row r="22" spans="1:4" ht="15.75" x14ac:dyDescent="0.25">
      <c r="A22" s="54" t="s">
        <v>255</v>
      </c>
      <c r="B22" s="53">
        <v>238884</v>
      </c>
      <c r="C22" s="53">
        <v>238884</v>
      </c>
      <c r="D22" s="53">
        <v>238884</v>
      </c>
    </row>
    <row r="23" spans="1:4" ht="15.75" x14ac:dyDescent="0.25">
      <c r="A23" s="54" t="s">
        <v>256</v>
      </c>
      <c r="B23" s="53">
        <v>238884</v>
      </c>
      <c r="C23" s="53">
        <v>238884</v>
      </c>
      <c r="D23" s="53">
        <v>238884</v>
      </c>
    </row>
    <row r="24" spans="1:4" ht="15.75" x14ac:dyDescent="0.25">
      <c r="A24" s="54" t="s">
        <v>257</v>
      </c>
      <c r="B24" s="53">
        <v>238884</v>
      </c>
      <c r="C24" s="53">
        <v>238884</v>
      </c>
      <c r="D24" s="53">
        <v>238884</v>
      </c>
    </row>
    <row r="25" spans="1:4" ht="15.75" x14ac:dyDescent="0.25">
      <c r="A25" s="54" t="s">
        <v>258</v>
      </c>
      <c r="B25" s="53">
        <v>238884</v>
      </c>
      <c r="C25" s="53">
        <v>238884</v>
      </c>
      <c r="D25" s="53">
        <v>238884</v>
      </c>
    </row>
    <row r="26" spans="1:4" ht="15.75" x14ac:dyDescent="0.25">
      <c r="A26" s="54" t="s">
        <v>234</v>
      </c>
      <c r="B26" s="53">
        <v>238884</v>
      </c>
      <c r="C26" s="53">
        <v>238884</v>
      </c>
      <c r="D26" s="53">
        <v>238884</v>
      </c>
    </row>
    <row r="27" spans="1:4" ht="15.75" x14ac:dyDescent="0.25">
      <c r="A27" s="54" t="s">
        <v>259</v>
      </c>
      <c r="B27" s="53">
        <v>238884</v>
      </c>
      <c r="C27" s="53">
        <v>238884</v>
      </c>
      <c r="D27" s="53">
        <v>238884</v>
      </c>
    </row>
    <row r="28" spans="1:4" ht="15.75" x14ac:dyDescent="0.25">
      <c r="A28" s="54" t="s">
        <v>260</v>
      </c>
      <c r="B28" s="53">
        <v>238884</v>
      </c>
      <c r="C28" s="53">
        <v>238884</v>
      </c>
      <c r="D28" s="53">
        <v>238884</v>
      </c>
    </row>
    <row r="29" spans="1:4" ht="15.75" x14ac:dyDescent="0.25">
      <c r="A29" s="54" t="s">
        <v>236</v>
      </c>
      <c r="B29" s="53">
        <v>358326</v>
      </c>
      <c r="C29" s="53">
        <v>358326</v>
      </c>
      <c r="D29" s="53">
        <v>358326</v>
      </c>
    </row>
    <row r="30" spans="1:4" ht="15.75" x14ac:dyDescent="0.25">
      <c r="A30" s="54" t="s">
        <v>261</v>
      </c>
      <c r="B30" s="53">
        <v>238884</v>
      </c>
      <c r="C30" s="53">
        <v>238884</v>
      </c>
      <c r="D30" s="53">
        <v>238884</v>
      </c>
    </row>
    <row r="31" spans="1:4" ht="15.75" x14ac:dyDescent="0.25">
      <c r="A31" s="54" t="s">
        <v>262</v>
      </c>
      <c r="B31" s="53">
        <v>238884</v>
      </c>
      <c r="C31" s="53">
        <v>238884</v>
      </c>
      <c r="D31" s="53">
        <v>238884</v>
      </c>
    </row>
    <row r="32" spans="1:4" ht="15.75" x14ac:dyDescent="0.25">
      <c r="A32" s="54" t="s">
        <v>105</v>
      </c>
      <c r="B32" s="53">
        <v>358326</v>
      </c>
      <c r="C32" s="53">
        <v>358326</v>
      </c>
      <c r="D32" s="53">
        <v>358326</v>
      </c>
    </row>
    <row r="33" spans="1:4" ht="15.75" x14ac:dyDescent="0.25">
      <c r="A33" s="54" t="s">
        <v>240</v>
      </c>
      <c r="B33" s="53">
        <v>238884</v>
      </c>
      <c r="C33" s="53">
        <v>238884</v>
      </c>
      <c r="D33" s="53">
        <v>238884</v>
      </c>
    </row>
    <row r="34" spans="1:4" ht="15.75" x14ac:dyDescent="0.25">
      <c r="A34" s="54" t="s">
        <v>263</v>
      </c>
      <c r="B34" s="53">
        <v>238884</v>
      </c>
      <c r="C34" s="53">
        <v>238884</v>
      </c>
      <c r="D34" s="53">
        <v>238884</v>
      </c>
    </row>
    <row r="35" spans="1:4" ht="15.75" x14ac:dyDescent="0.25">
      <c r="A35" s="54" t="s">
        <v>264</v>
      </c>
      <c r="B35" s="53">
        <v>358326</v>
      </c>
      <c r="C35" s="53">
        <v>358326</v>
      </c>
      <c r="D35" s="53">
        <v>358326</v>
      </c>
    </row>
    <row r="36" spans="1:4" ht="15.75" x14ac:dyDescent="0.25">
      <c r="A36" s="54" t="s">
        <v>241</v>
      </c>
      <c r="B36" s="53">
        <v>358326</v>
      </c>
      <c r="C36" s="53">
        <v>358326</v>
      </c>
      <c r="D36" s="53">
        <v>358326</v>
      </c>
    </row>
    <row r="37" spans="1:4" ht="15.75" x14ac:dyDescent="0.25">
      <c r="A37" s="10" t="s">
        <v>124</v>
      </c>
      <c r="B37" s="94">
        <f>SUM(B6:B36)</f>
        <v>9794244</v>
      </c>
      <c r="C37" s="94">
        <f>SUM(C6:C36)</f>
        <v>9794244</v>
      </c>
      <c r="D37" s="94">
        <f>SUM(D6:D36)</f>
        <v>9794244</v>
      </c>
    </row>
  </sheetData>
  <mergeCells count="3">
    <mergeCell ref="B1:D1"/>
    <mergeCell ref="C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BreakPreview" zoomScaleNormal="100" zoomScaleSheetLayoutView="100" workbookViewId="0">
      <selection activeCell="B37" sqref="B37:D37"/>
    </sheetView>
  </sheetViews>
  <sheetFormatPr defaultColWidth="20.7109375" defaultRowHeight="15" x14ac:dyDescent="0.25"/>
  <cols>
    <col min="1" max="1" width="48" style="56" customWidth="1"/>
    <col min="2" max="4" width="22" style="56" customWidth="1"/>
    <col min="5" max="249" width="20.7109375" style="56"/>
    <col min="250" max="250" width="38.85546875" style="56" customWidth="1"/>
    <col min="251" max="253" width="16" style="56" customWidth="1"/>
    <col min="254" max="254" width="6.42578125" style="56" bestFit="1" customWidth="1"/>
    <col min="255" max="255" width="5.85546875" style="56" bestFit="1" customWidth="1"/>
    <col min="256" max="256" width="11.140625" style="56" bestFit="1" customWidth="1"/>
    <col min="257" max="257" width="3.7109375" style="56" bestFit="1" customWidth="1"/>
    <col min="258" max="258" width="12.28515625" style="56" bestFit="1" customWidth="1"/>
    <col min="259" max="260" width="10.140625" style="56" bestFit="1" customWidth="1"/>
    <col min="261" max="505" width="20.7109375" style="56"/>
    <col min="506" max="506" width="38.85546875" style="56" customWidth="1"/>
    <col min="507" max="509" width="16" style="56" customWidth="1"/>
    <col min="510" max="510" width="6.42578125" style="56" bestFit="1" customWidth="1"/>
    <col min="511" max="511" width="5.85546875" style="56" bestFit="1" customWidth="1"/>
    <col min="512" max="512" width="11.140625" style="56" bestFit="1" customWidth="1"/>
    <col min="513" max="513" width="3.7109375" style="56" bestFit="1" customWidth="1"/>
    <col min="514" max="514" width="12.28515625" style="56" bestFit="1" customWidth="1"/>
    <col min="515" max="516" width="10.140625" style="56" bestFit="1" customWidth="1"/>
    <col min="517" max="761" width="20.7109375" style="56"/>
    <col min="762" max="762" width="38.85546875" style="56" customWidth="1"/>
    <col min="763" max="765" width="16" style="56" customWidth="1"/>
    <col min="766" max="766" width="6.42578125" style="56" bestFit="1" customWidth="1"/>
    <col min="767" max="767" width="5.85546875" style="56" bestFit="1" customWidth="1"/>
    <col min="768" max="768" width="11.140625" style="56" bestFit="1" customWidth="1"/>
    <col min="769" max="769" width="3.7109375" style="56" bestFit="1" customWidth="1"/>
    <col min="770" max="770" width="12.28515625" style="56" bestFit="1" customWidth="1"/>
    <col min="771" max="772" width="10.140625" style="56" bestFit="1" customWidth="1"/>
    <col min="773" max="1017" width="20.7109375" style="56"/>
    <col min="1018" max="1018" width="38.85546875" style="56" customWidth="1"/>
    <col min="1019" max="1021" width="16" style="56" customWidth="1"/>
    <col min="1022" max="1022" width="6.42578125" style="56" bestFit="1" customWidth="1"/>
    <col min="1023" max="1023" width="5.85546875" style="56" bestFit="1" customWidth="1"/>
    <col min="1024" max="1024" width="11.140625" style="56" bestFit="1" customWidth="1"/>
    <col min="1025" max="1025" width="3.7109375" style="56" bestFit="1" customWidth="1"/>
    <col min="1026" max="1026" width="12.28515625" style="56" bestFit="1" customWidth="1"/>
    <col min="1027" max="1028" width="10.140625" style="56" bestFit="1" customWidth="1"/>
    <col min="1029" max="1273" width="20.7109375" style="56"/>
    <col min="1274" max="1274" width="38.85546875" style="56" customWidth="1"/>
    <col min="1275" max="1277" width="16" style="56" customWidth="1"/>
    <col min="1278" max="1278" width="6.42578125" style="56" bestFit="1" customWidth="1"/>
    <col min="1279" max="1279" width="5.85546875" style="56" bestFit="1" customWidth="1"/>
    <col min="1280" max="1280" width="11.140625" style="56" bestFit="1" customWidth="1"/>
    <col min="1281" max="1281" width="3.7109375" style="56" bestFit="1" customWidth="1"/>
    <col min="1282" max="1282" width="12.28515625" style="56" bestFit="1" customWidth="1"/>
    <col min="1283" max="1284" width="10.140625" style="56" bestFit="1" customWidth="1"/>
    <col min="1285" max="1529" width="20.7109375" style="56"/>
    <col min="1530" max="1530" width="38.85546875" style="56" customWidth="1"/>
    <col min="1531" max="1533" width="16" style="56" customWidth="1"/>
    <col min="1534" max="1534" width="6.42578125" style="56" bestFit="1" customWidth="1"/>
    <col min="1535" max="1535" width="5.85546875" style="56" bestFit="1" customWidth="1"/>
    <col min="1536" max="1536" width="11.140625" style="56" bestFit="1" customWidth="1"/>
    <col min="1537" max="1537" width="3.7109375" style="56" bestFit="1" customWidth="1"/>
    <col min="1538" max="1538" width="12.28515625" style="56" bestFit="1" customWidth="1"/>
    <col min="1539" max="1540" width="10.140625" style="56" bestFit="1" customWidth="1"/>
    <col min="1541" max="1785" width="20.7109375" style="56"/>
    <col min="1786" max="1786" width="38.85546875" style="56" customWidth="1"/>
    <col min="1787" max="1789" width="16" style="56" customWidth="1"/>
    <col min="1790" max="1790" width="6.42578125" style="56" bestFit="1" customWidth="1"/>
    <col min="1791" max="1791" width="5.85546875" style="56" bestFit="1" customWidth="1"/>
    <col min="1792" max="1792" width="11.140625" style="56" bestFit="1" customWidth="1"/>
    <col min="1793" max="1793" width="3.7109375" style="56" bestFit="1" customWidth="1"/>
    <col min="1794" max="1794" width="12.28515625" style="56" bestFit="1" customWidth="1"/>
    <col min="1795" max="1796" width="10.140625" style="56" bestFit="1" customWidth="1"/>
    <col min="1797" max="2041" width="20.7109375" style="56"/>
    <col min="2042" max="2042" width="38.85546875" style="56" customWidth="1"/>
    <col min="2043" max="2045" width="16" style="56" customWidth="1"/>
    <col min="2046" max="2046" width="6.42578125" style="56" bestFit="1" customWidth="1"/>
    <col min="2047" max="2047" width="5.85546875" style="56" bestFit="1" customWidth="1"/>
    <col min="2048" max="2048" width="11.140625" style="56" bestFit="1" customWidth="1"/>
    <col min="2049" max="2049" width="3.7109375" style="56" bestFit="1" customWidth="1"/>
    <col min="2050" max="2050" width="12.28515625" style="56" bestFit="1" customWidth="1"/>
    <col min="2051" max="2052" width="10.140625" style="56" bestFit="1" customWidth="1"/>
    <col min="2053" max="2297" width="20.7109375" style="56"/>
    <col min="2298" max="2298" width="38.85546875" style="56" customWidth="1"/>
    <col min="2299" max="2301" width="16" style="56" customWidth="1"/>
    <col min="2302" max="2302" width="6.42578125" style="56" bestFit="1" customWidth="1"/>
    <col min="2303" max="2303" width="5.85546875" style="56" bestFit="1" customWidth="1"/>
    <col min="2304" max="2304" width="11.140625" style="56" bestFit="1" customWidth="1"/>
    <col min="2305" max="2305" width="3.7109375" style="56" bestFit="1" customWidth="1"/>
    <col min="2306" max="2306" width="12.28515625" style="56" bestFit="1" customWidth="1"/>
    <col min="2307" max="2308" width="10.140625" style="56" bestFit="1" customWidth="1"/>
    <col min="2309" max="2553" width="20.7109375" style="56"/>
    <col min="2554" max="2554" width="38.85546875" style="56" customWidth="1"/>
    <col min="2555" max="2557" width="16" style="56" customWidth="1"/>
    <col min="2558" max="2558" width="6.42578125" style="56" bestFit="1" customWidth="1"/>
    <col min="2559" max="2559" width="5.85546875" style="56" bestFit="1" customWidth="1"/>
    <col min="2560" max="2560" width="11.140625" style="56" bestFit="1" customWidth="1"/>
    <col min="2561" max="2561" width="3.7109375" style="56" bestFit="1" customWidth="1"/>
    <col min="2562" max="2562" width="12.28515625" style="56" bestFit="1" customWidth="1"/>
    <col min="2563" max="2564" width="10.140625" style="56" bestFit="1" customWidth="1"/>
    <col min="2565" max="2809" width="20.7109375" style="56"/>
    <col min="2810" max="2810" width="38.85546875" style="56" customWidth="1"/>
    <col min="2811" max="2813" width="16" style="56" customWidth="1"/>
    <col min="2814" max="2814" width="6.42578125" style="56" bestFit="1" customWidth="1"/>
    <col min="2815" max="2815" width="5.85546875" style="56" bestFit="1" customWidth="1"/>
    <col min="2816" max="2816" width="11.140625" style="56" bestFit="1" customWidth="1"/>
    <col min="2817" max="2817" width="3.7109375" style="56" bestFit="1" customWidth="1"/>
    <col min="2818" max="2818" width="12.28515625" style="56" bestFit="1" customWidth="1"/>
    <col min="2819" max="2820" width="10.140625" style="56" bestFit="1" customWidth="1"/>
    <col min="2821" max="3065" width="20.7109375" style="56"/>
    <col min="3066" max="3066" width="38.85546875" style="56" customWidth="1"/>
    <col min="3067" max="3069" width="16" style="56" customWidth="1"/>
    <col min="3070" max="3070" width="6.42578125" style="56" bestFit="1" customWidth="1"/>
    <col min="3071" max="3071" width="5.85546875" style="56" bestFit="1" customWidth="1"/>
    <col min="3072" max="3072" width="11.140625" style="56" bestFit="1" customWidth="1"/>
    <col min="3073" max="3073" width="3.7109375" style="56" bestFit="1" customWidth="1"/>
    <col min="3074" max="3074" width="12.28515625" style="56" bestFit="1" customWidth="1"/>
    <col min="3075" max="3076" width="10.140625" style="56" bestFit="1" customWidth="1"/>
    <col min="3077" max="3321" width="20.7109375" style="56"/>
    <col min="3322" max="3322" width="38.85546875" style="56" customWidth="1"/>
    <col min="3323" max="3325" width="16" style="56" customWidth="1"/>
    <col min="3326" max="3326" width="6.42578125" style="56" bestFit="1" customWidth="1"/>
    <col min="3327" max="3327" width="5.85546875" style="56" bestFit="1" customWidth="1"/>
    <col min="3328" max="3328" width="11.140625" style="56" bestFit="1" customWidth="1"/>
    <col min="3329" max="3329" width="3.7109375" style="56" bestFit="1" customWidth="1"/>
    <col min="3330" max="3330" width="12.28515625" style="56" bestFit="1" customWidth="1"/>
    <col min="3331" max="3332" width="10.140625" style="56" bestFit="1" customWidth="1"/>
    <col min="3333" max="3577" width="20.7109375" style="56"/>
    <col min="3578" max="3578" width="38.85546875" style="56" customWidth="1"/>
    <col min="3579" max="3581" width="16" style="56" customWidth="1"/>
    <col min="3582" max="3582" width="6.42578125" style="56" bestFit="1" customWidth="1"/>
    <col min="3583" max="3583" width="5.85546875" style="56" bestFit="1" customWidth="1"/>
    <col min="3584" max="3584" width="11.140625" style="56" bestFit="1" customWidth="1"/>
    <col min="3585" max="3585" width="3.7109375" style="56" bestFit="1" customWidth="1"/>
    <col min="3586" max="3586" width="12.28515625" style="56" bestFit="1" customWidth="1"/>
    <col min="3587" max="3588" width="10.140625" style="56" bestFit="1" customWidth="1"/>
    <col min="3589" max="3833" width="20.7109375" style="56"/>
    <col min="3834" max="3834" width="38.85546875" style="56" customWidth="1"/>
    <col min="3835" max="3837" width="16" style="56" customWidth="1"/>
    <col min="3838" max="3838" width="6.42578125" style="56" bestFit="1" customWidth="1"/>
    <col min="3839" max="3839" width="5.85546875" style="56" bestFit="1" customWidth="1"/>
    <col min="3840" max="3840" width="11.140625" style="56" bestFit="1" customWidth="1"/>
    <col min="3841" max="3841" width="3.7109375" style="56" bestFit="1" customWidth="1"/>
    <col min="3842" max="3842" width="12.28515625" style="56" bestFit="1" customWidth="1"/>
    <col min="3843" max="3844" width="10.140625" style="56" bestFit="1" customWidth="1"/>
    <col min="3845" max="4089" width="20.7109375" style="56"/>
    <col min="4090" max="4090" width="38.85546875" style="56" customWidth="1"/>
    <col min="4091" max="4093" width="16" style="56" customWidth="1"/>
    <col min="4094" max="4094" width="6.42578125" style="56" bestFit="1" customWidth="1"/>
    <col min="4095" max="4095" width="5.85546875" style="56" bestFit="1" customWidth="1"/>
    <col min="4096" max="4096" width="11.140625" style="56" bestFit="1" customWidth="1"/>
    <col min="4097" max="4097" width="3.7109375" style="56" bestFit="1" customWidth="1"/>
    <col min="4098" max="4098" width="12.28515625" style="56" bestFit="1" customWidth="1"/>
    <col min="4099" max="4100" width="10.140625" style="56" bestFit="1" customWidth="1"/>
    <col min="4101" max="4345" width="20.7109375" style="56"/>
    <col min="4346" max="4346" width="38.85546875" style="56" customWidth="1"/>
    <col min="4347" max="4349" width="16" style="56" customWidth="1"/>
    <col min="4350" max="4350" width="6.42578125" style="56" bestFit="1" customWidth="1"/>
    <col min="4351" max="4351" width="5.85546875" style="56" bestFit="1" customWidth="1"/>
    <col min="4352" max="4352" width="11.140625" style="56" bestFit="1" customWidth="1"/>
    <col min="4353" max="4353" width="3.7109375" style="56" bestFit="1" customWidth="1"/>
    <col min="4354" max="4354" width="12.28515625" style="56" bestFit="1" customWidth="1"/>
    <col min="4355" max="4356" width="10.140625" style="56" bestFit="1" customWidth="1"/>
    <col min="4357" max="4601" width="20.7109375" style="56"/>
    <col min="4602" max="4602" width="38.85546875" style="56" customWidth="1"/>
    <col min="4603" max="4605" width="16" style="56" customWidth="1"/>
    <col min="4606" max="4606" width="6.42578125" style="56" bestFit="1" customWidth="1"/>
    <col min="4607" max="4607" width="5.85546875" style="56" bestFit="1" customWidth="1"/>
    <col min="4608" max="4608" width="11.140625" style="56" bestFit="1" customWidth="1"/>
    <col min="4609" max="4609" width="3.7109375" style="56" bestFit="1" customWidth="1"/>
    <col min="4610" max="4610" width="12.28515625" style="56" bestFit="1" customWidth="1"/>
    <col min="4611" max="4612" width="10.140625" style="56" bestFit="1" customWidth="1"/>
    <col min="4613" max="4857" width="20.7109375" style="56"/>
    <col min="4858" max="4858" width="38.85546875" style="56" customWidth="1"/>
    <col min="4859" max="4861" width="16" style="56" customWidth="1"/>
    <col min="4862" max="4862" width="6.42578125" style="56" bestFit="1" customWidth="1"/>
    <col min="4863" max="4863" width="5.85546875" style="56" bestFit="1" customWidth="1"/>
    <col min="4864" max="4864" width="11.140625" style="56" bestFit="1" customWidth="1"/>
    <col min="4865" max="4865" width="3.7109375" style="56" bestFit="1" customWidth="1"/>
    <col min="4866" max="4866" width="12.28515625" style="56" bestFit="1" customWidth="1"/>
    <col min="4867" max="4868" width="10.140625" style="56" bestFit="1" customWidth="1"/>
    <col min="4869" max="5113" width="20.7109375" style="56"/>
    <col min="5114" max="5114" width="38.85546875" style="56" customWidth="1"/>
    <col min="5115" max="5117" width="16" style="56" customWidth="1"/>
    <col min="5118" max="5118" width="6.42578125" style="56" bestFit="1" customWidth="1"/>
    <col min="5119" max="5119" width="5.85546875" style="56" bestFit="1" customWidth="1"/>
    <col min="5120" max="5120" width="11.140625" style="56" bestFit="1" customWidth="1"/>
    <col min="5121" max="5121" width="3.7109375" style="56" bestFit="1" customWidth="1"/>
    <col min="5122" max="5122" width="12.28515625" style="56" bestFit="1" customWidth="1"/>
    <col min="5123" max="5124" width="10.140625" style="56" bestFit="1" customWidth="1"/>
    <col min="5125" max="5369" width="20.7109375" style="56"/>
    <col min="5370" max="5370" width="38.85546875" style="56" customWidth="1"/>
    <col min="5371" max="5373" width="16" style="56" customWidth="1"/>
    <col min="5374" max="5374" width="6.42578125" style="56" bestFit="1" customWidth="1"/>
    <col min="5375" max="5375" width="5.85546875" style="56" bestFit="1" customWidth="1"/>
    <col min="5376" max="5376" width="11.140625" style="56" bestFit="1" customWidth="1"/>
    <col min="5377" max="5377" width="3.7109375" style="56" bestFit="1" customWidth="1"/>
    <col min="5378" max="5378" width="12.28515625" style="56" bestFit="1" customWidth="1"/>
    <col min="5379" max="5380" width="10.140625" style="56" bestFit="1" customWidth="1"/>
    <col min="5381" max="5625" width="20.7109375" style="56"/>
    <col min="5626" max="5626" width="38.85546875" style="56" customWidth="1"/>
    <col min="5627" max="5629" width="16" style="56" customWidth="1"/>
    <col min="5630" max="5630" width="6.42578125" style="56" bestFit="1" customWidth="1"/>
    <col min="5631" max="5631" width="5.85546875" style="56" bestFit="1" customWidth="1"/>
    <col min="5632" max="5632" width="11.140625" style="56" bestFit="1" customWidth="1"/>
    <col min="5633" max="5633" width="3.7109375" style="56" bestFit="1" customWidth="1"/>
    <col min="5634" max="5634" width="12.28515625" style="56" bestFit="1" customWidth="1"/>
    <col min="5635" max="5636" width="10.140625" style="56" bestFit="1" customWidth="1"/>
    <col min="5637" max="5881" width="20.7109375" style="56"/>
    <col min="5882" max="5882" width="38.85546875" style="56" customWidth="1"/>
    <col min="5883" max="5885" width="16" style="56" customWidth="1"/>
    <col min="5886" max="5886" width="6.42578125" style="56" bestFit="1" customWidth="1"/>
    <col min="5887" max="5887" width="5.85546875" style="56" bestFit="1" customWidth="1"/>
    <col min="5888" max="5888" width="11.140625" style="56" bestFit="1" customWidth="1"/>
    <col min="5889" max="5889" width="3.7109375" style="56" bestFit="1" customWidth="1"/>
    <col min="5890" max="5890" width="12.28515625" style="56" bestFit="1" customWidth="1"/>
    <col min="5891" max="5892" width="10.140625" style="56" bestFit="1" customWidth="1"/>
    <col min="5893" max="6137" width="20.7109375" style="56"/>
    <col min="6138" max="6138" width="38.85546875" style="56" customWidth="1"/>
    <col min="6139" max="6141" width="16" style="56" customWidth="1"/>
    <col min="6142" max="6142" width="6.42578125" style="56" bestFit="1" customWidth="1"/>
    <col min="6143" max="6143" width="5.85546875" style="56" bestFit="1" customWidth="1"/>
    <col min="6144" max="6144" width="11.140625" style="56" bestFit="1" customWidth="1"/>
    <col min="6145" max="6145" width="3.7109375" style="56" bestFit="1" customWidth="1"/>
    <col min="6146" max="6146" width="12.28515625" style="56" bestFit="1" customWidth="1"/>
    <col min="6147" max="6148" width="10.140625" style="56" bestFit="1" customWidth="1"/>
    <col min="6149" max="6393" width="20.7109375" style="56"/>
    <col min="6394" max="6394" width="38.85546875" style="56" customWidth="1"/>
    <col min="6395" max="6397" width="16" style="56" customWidth="1"/>
    <col min="6398" max="6398" width="6.42578125" style="56" bestFit="1" customWidth="1"/>
    <col min="6399" max="6399" width="5.85546875" style="56" bestFit="1" customWidth="1"/>
    <col min="6400" max="6400" width="11.140625" style="56" bestFit="1" customWidth="1"/>
    <col min="6401" max="6401" width="3.7109375" style="56" bestFit="1" customWidth="1"/>
    <col min="6402" max="6402" width="12.28515625" style="56" bestFit="1" customWidth="1"/>
    <col min="6403" max="6404" width="10.140625" style="56" bestFit="1" customWidth="1"/>
    <col min="6405" max="6649" width="20.7109375" style="56"/>
    <col min="6650" max="6650" width="38.85546875" style="56" customWidth="1"/>
    <col min="6651" max="6653" width="16" style="56" customWidth="1"/>
    <col min="6654" max="6654" width="6.42578125" style="56" bestFit="1" customWidth="1"/>
    <col min="6655" max="6655" width="5.85546875" style="56" bestFit="1" customWidth="1"/>
    <col min="6656" max="6656" width="11.140625" style="56" bestFit="1" customWidth="1"/>
    <col min="6657" max="6657" width="3.7109375" style="56" bestFit="1" customWidth="1"/>
    <col min="6658" max="6658" width="12.28515625" style="56" bestFit="1" customWidth="1"/>
    <col min="6659" max="6660" width="10.140625" style="56" bestFit="1" customWidth="1"/>
    <col min="6661" max="6905" width="20.7109375" style="56"/>
    <col min="6906" max="6906" width="38.85546875" style="56" customWidth="1"/>
    <col min="6907" max="6909" width="16" style="56" customWidth="1"/>
    <col min="6910" max="6910" width="6.42578125" style="56" bestFit="1" customWidth="1"/>
    <col min="6911" max="6911" width="5.85546875" style="56" bestFit="1" customWidth="1"/>
    <col min="6912" max="6912" width="11.140625" style="56" bestFit="1" customWidth="1"/>
    <col min="6913" max="6913" width="3.7109375" style="56" bestFit="1" customWidth="1"/>
    <col min="6914" max="6914" width="12.28515625" style="56" bestFit="1" customWidth="1"/>
    <col min="6915" max="6916" width="10.140625" style="56" bestFit="1" customWidth="1"/>
    <col min="6917" max="7161" width="20.7109375" style="56"/>
    <col min="7162" max="7162" width="38.85546875" style="56" customWidth="1"/>
    <col min="7163" max="7165" width="16" style="56" customWidth="1"/>
    <col min="7166" max="7166" width="6.42578125" style="56" bestFit="1" customWidth="1"/>
    <col min="7167" max="7167" width="5.85546875" style="56" bestFit="1" customWidth="1"/>
    <col min="7168" max="7168" width="11.140625" style="56" bestFit="1" customWidth="1"/>
    <col min="7169" max="7169" width="3.7109375" style="56" bestFit="1" customWidth="1"/>
    <col min="7170" max="7170" width="12.28515625" style="56" bestFit="1" customWidth="1"/>
    <col min="7171" max="7172" width="10.140625" style="56" bestFit="1" customWidth="1"/>
    <col min="7173" max="7417" width="20.7109375" style="56"/>
    <col min="7418" max="7418" width="38.85546875" style="56" customWidth="1"/>
    <col min="7419" max="7421" width="16" style="56" customWidth="1"/>
    <col min="7422" max="7422" width="6.42578125" style="56" bestFit="1" customWidth="1"/>
    <col min="7423" max="7423" width="5.85546875" style="56" bestFit="1" customWidth="1"/>
    <col min="7424" max="7424" width="11.140625" style="56" bestFit="1" customWidth="1"/>
    <col min="7425" max="7425" width="3.7109375" style="56" bestFit="1" customWidth="1"/>
    <col min="7426" max="7426" width="12.28515625" style="56" bestFit="1" customWidth="1"/>
    <col min="7427" max="7428" width="10.140625" style="56" bestFit="1" customWidth="1"/>
    <col min="7429" max="7673" width="20.7109375" style="56"/>
    <col min="7674" max="7674" width="38.85546875" style="56" customWidth="1"/>
    <col min="7675" max="7677" width="16" style="56" customWidth="1"/>
    <col min="7678" max="7678" width="6.42578125" style="56" bestFit="1" customWidth="1"/>
    <col min="7679" max="7679" width="5.85546875" style="56" bestFit="1" customWidth="1"/>
    <col min="7680" max="7680" width="11.140625" style="56" bestFit="1" customWidth="1"/>
    <col min="7681" max="7681" width="3.7109375" style="56" bestFit="1" customWidth="1"/>
    <col min="7682" max="7682" width="12.28515625" style="56" bestFit="1" customWidth="1"/>
    <col min="7683" max="7684" width="10.140625" style="56" bestFit="1" customWidth="1"/>
    <col min="7685" max="7929" width="20.7109375" style="56"/>
    <col min="7930" max="7930" width="38.85546875" style="56" customWidth="1"/>
    <col min="7931" max="7933" width="16" style="56" customWidth="1"/>
    <col min="7934" max="7934" width="6.42578125" style="56" bestFit="1" customWidth="1"/>
    <col min="7935" max="7935" width="5.85546875" style="56" bestFit="1" customWidth="1"/>
    <col min="7936" max="7936" width="11.140625" style="56" bestFit="1" customWidth="1"/>
    <col min="7937" max="7937" width="3.7109375" style="56" bestFit="1" customWidth="1"/>
    <col min="7938" max="7938" width="12.28515625" style="56" bestFit="1" customWidth="1"/>
    <col min="7939" max="7940" width="10.140625" style="56" bestFit="1" customWidth="1"/>
    <col min="7941" max="8185" width="20.7109375" style="56"/>
    <col min="8186" max="8186" width="38.85546875" style="56" customWidth="1"/>
    <col min="8187" max="8189" width="16" style="56" customWidth="1"/>
    <col min="8190" max="8190" width="6.42578125" style="56" bestFit="1" customWidth="1"/>
    <col min="8191" max="8191" width="5.85546875" style="56" bestFit="1" customWidth="1"/>
    <col min="8192" max="8192" width="11.140625" style="56" bestFit="1" customWidth="1"/>
    <col min="8193" max="8193" width="3.7109375" style="56" bestFit="1" customWidth="1"/>
    <col min="8194" max="8194" width="12.28515625" style="56" bestFit="1" customWidth="1"/>
    <col min="8195" max="8196" width="10.140625" style="56" bestFit="1" customWidth="1"/>
    <col min="8197" max="8441" width="20.7109375" style="56"/>
    <col min="8442" max="8442" width="38.85546875" style="56" customWidth="1"/>
    <col min="8443" max="8445" width="16" style="56" customWidth="1"/>
    <col min="8446" max="8446" width="6.42578125" style="56" bestFit="1" customWidth="1"/>
    <col min="8447" max="8447" width="5.85546875" style="56" bestFit="1" customWidth="1"/>
    <col min="8448" max="8448" width="11.140625" style="56" bestFit="1" customWidth="1"/>
    <col min="8449" max="8449" width="3.7109375" style="56" bestFit="1" customWidth="1"/>
    <col min="8450" max="8450" width="12.28515625" style="56" bestFit="1" customWidth="1"/>
    <col min="8451" max="8452" width="10.140625" style="56" bestFit="1" customWidth="1"/>
    <col min="8453" max="8697" width="20.7109375" style="56"/>
    <col min="8698" max="8698" width="38.85546875" style="56" customWidth="1"/>
    <col min="8699" max="8701" width="16" style="56" customWidth="1"/>
    <col min="8702" max="8702" width="6.42578125" style="56" bestFit="1" customWidth="1"/>
    <col min="8703" max="8703" width="5.85546875" style="56" bestFit="1" customWidth="1"/>
    <col min="8704" max="8704" width="11.140625" style="56" bestFit="1" customWidth="1"/>
    <col min="8705" max="8705" width="3.7109375" style="56" bestFit="1" customWidth="1"/>
    <col min="8706" max="8706" width="12.28515625" style="56" bestFit="1" customWidth="1"/>
    <col min="8707" max="8708" width="10.140625" style="56" bestFit="1" customWidth="1"/>
    <col min="8709" max="8953" width="20.7109375" style="56"/>
    <col min="8954" max="8954" width="38.85546875" style="56" customWidth="1"/>
    <col min="8955" max="8957" width="16" style="56" customWidth="1"/>
    <col min="8958" max="8958" width="6.42578125" style="56" bestFit="1" customWidth="1"/>
    <col min="8959" max="8959" width="5.85546875" style="56" bestFit="1" customWidth="1"/>
    <col min="8960" max="8960" width="11.140625" style="56" bestFit="1" customWidth="1"/>
    <col min="8961" max="8961" width="3.7109375" style="56" bestFit="1" customWidth="1"/>
    <col min="8962" max="8962" width="12.28515625" style="56" bestFit="1" customWidth="1"/>
    <col min="8963" max="8964" width="10.140625" style="56" bestFit="1" customWidth="1"/>
    <col min="8965" max="9209" width="20.7109375" style="56"/>
    <col min="9210" max="9210" width="38.85546875" style="56" customWidth="1"/>
    <col min="9211" max="9213" width="16" style="56" customWidth="1"/>
    <col min="9214" max="9214" width="6.42578125" style="56" bestFit="1" customWidth="1"/>
    <col min="9215" max="9215" width="5.85546875" style="56" bestFit="1" customWidth="1"/>
    <col min="9216" max="9216" width="11.140625" style="56" bestFit="1" customWidth="1"/>
    <col min="9217" max="9217" width="3.7109375" style="56" bestFit="1" customWidth="1"/>
    <col min="9218" max="9218" width="12.28515625" style="56" bestFit="1" customWidth="1"/>
    <col min="9219" max="9220" width="10.140625" style="56" bestFit="1" customWidth="1"/>
    <col min="9221" max="9465" width="20.7109375" style="56"/>
    <col min="9466" max="9466" width="38.85546875" style="56" customWidth="1"/>
    <col min="9467" max="9469" width="16" style="56" customWidth="1"/>
    <col min="9470" max="9470" width="6.42578125" style="56" bestFit="1" customWidth="1"/>
    <col min="9471" max="9471" width="5.85546875" style="56" bestFit="1" customWidth="1"/>
    <col min="9472" max="9472" width="11.140625" style="56" bestFit="1" customWidth="1"/>
    <col min="9473" max="9473" width="3.7109375" style="56" bestFit="1" customWidth="1"/>
    <col min="9474" max="9474" width="12.28515625" style="56" bestFit="1" customWidth="1"/>
    <col min="9475" max="9476" width="10.140625" style="56" bestFit="1" customWidth="1"/>
    <col min="9477" max="9721" width="20.7109375" style="56"/>
    <col min="9722" max="9722" width="38.85546875" style="56" customWidth="1"/>
    <col min="9723" max="9725" width="16" style="56" customWidth="1"/>
    <col min="9726" max="9726" width="6.42578125" style="56" bestFit="1" customWidth="1"/>
    <col min="9727" max="9727" width="5.85546875" style="56" bestFit="1" customWidth="1"/>
    <col min="9728" max="9728" width="11.140625" style="56" bestFit="1" customWidth="1"/>
    <col min="9729" max="9729" width="3.7109375" style="56" bestFit="1" customWidth="1"/>
    <col min="9730" max="9730" width="12.28515625" style="56" bestFit="1" customWidth="1"/>
    <col min="9731" max="9732" width="10.140625" style="56" bestFit="1" customWidth="1"/>
    <col min="9733" max="9977" width="20.7109375" style="56"/>
    <col min="9978" max="9978" width="38.85546875" style="56" customWidth="1"/>
    <col min="9979" max="9981" width="16" style="56" customWidth="1"/>
    <col min="9982" max="9982" width="6.42578125" style="56" bestFit="1" customWidth="1"/>
    <col min="9983" max="9983" width="5.85546875" style="56" bestFit="1" customWidth="1"/>
    <col min="9984" max="9984" width="11.140625" style="56" bestFit="1" customWidth="1"/>
    <col min="9985" max="9985" width="3.7109375" style="56" bestFit="1" customWidth="1"/>
    <col min="9986" max="9986" width="12.28515625" style="56" bestFit="1" customWidth="1"/>
    <col min="9987" max="9988" width="10.140625" style="56" bestFit="1" customWidth="1"/>
    <col min="9989" max="10233" width="20.7109375" style="56"/>
    <col min="10234" max="10234" width="38.85546875" style="56" customWidth="1"/>
    <col min="10235" max="10237" width="16" style="56" customWidth="1"/>
    <col min="10238" max="10238" width="6.42578125" style="56" bestFit="1" customWidth="1"/>
    <col min="10239" max="10239" width="5.85546875" style="56" bestFit="1" customWidth="1"/>
    <col min="10240" max="10240" width="11.140625" style="56" bestFit="1" customWidth="1"/>
    <col min="10241" max="10241" width="3.7109375" style="56" bestFit="1" customWidth="1"/>
    <col min="10242" max="10242" width="12.28515625" style="56" bestFit="1" customWidth="1"/>
    <col min="10243" max="10244" width="10.140625" style="56" bestFit="1" customWidth="1"/>
    <col min="10245" max="10489" width="20.7109375" style="56"/>
    <col min="10490" max="10490" width="38.85546875" style="56" customWidth="1"/>
    <col min="10491" max="10493" width="16" style="56" customWidth="1"/>
    <col min="10494" max="10494" width="6.42578125" style="56" bestFit="1" customWidth="1"/>
    <col min="10495" max="10495" width="5.85546875" style="56" bestFit="1" customWidth="1"/>
    <col min="10496" max="10496" width="11.140625" style="56" bestFit="1" customWidth="1"/>
    <col min="10497" max="10497" width="3.7109375" style="56" bestFit="1" customWidth="1"/>
    <col min="10498" max="10498" width="12.28515625" style="56" bestFit="1" customWidth="1"/>
    <col min="10499" max="10500" width="10.140625" style="56" bestFit="1" customWidth="1"/>
    <col min="10501" max="10745" width="20.7109375" style="56"/>
    <col min="10746" max="10746" width="38.85546875" style="56" customWidth="1"/>
    <col min="10747" max="10749" width="16" style="56" customWidth="1"/>
    <col min="10750" max="10750" width="6.42578125" style="56" bestFit="1" customWidth="1"/>
    <col min="10751" max="10751" width="5.85546875" style="56" bestFit="1" customWidth="1"/>
    <col min="10752" max="10752" width="11.140625" style="56" bestFit="1" customWidth="1"/>
    <col min="10753" max="10753" width="3.7109375" style="56" bestFit="1" customWidth="1"/>
    <col min="10754" max="10754" width="12.28515625" style="56" bestFit="1" customWidth="1"/>
    <col min="10755" max="10756" width="10.140625" style="56" bestFit="1" customWidth="1"/>
    <col min="10757" max="11001" width="20.7109375" style="56"/>
    <col min="11002" max="11002" width="38.85546875" style="56" customWidth="1"/>
    <col min="11003" max="11005" width="16" style="56" customWidth="1"/>
    <col min="11006" max="11006" width="6.42578125" style="56" bestFit="1" customWidth="1"/>
    <col min="11007" max="11007" width="5.85546875" style="56" bestFit="1" customWidth="1"/>
    <col min="11008" max="11008" width="11.140625" style="56" bestFit="1" customWidth="1"/>
    <col min="11009" max="11009" width="3.7109375" style="56" bestFit="1" customWidth="1"/>
    <col min="11010" max="11010" width="12.28515625" style="56" bestFit="1" customWidth="1"/>
    <col min="11011" max="11012" width="10.140625" style="56" bestFit="1" customWidth="1"/>
    <col min="11013" max="11257" width="20.7109375" style="56"/>
    <col min="11258" max="11258" width="38.85546875" style="56" customWidth="1"/>
    <col min="11259" max="11261" width="16" style="56" customWidth="1"/>
    <col min="11262" max="11262" width="6.42578125" style="56" bestFit="1" customWidth="1"/>
    <col min="11263" max="11263" width="5.85546875" style="56" bestFit="1" customWidth="1"/>
    <col min="11264" max="11264" width="11.140625" style="56" bestFit="1" customWidth="1"/>
    <col min="11265" max="11265" width="3.7109375" style="56" bestFit="1" customWidth="1"/>
    <col min="11266" max="11266" width="12.28515625" style="56" bestFit="1" customWidth="1"/>
    <col min="11267" max="11268" width="10.140625" style="56" bestFit="1" customWidth="1"/>
    <col min="11269" max="11513" width="20.7109375" style="56"/>
    <col min="11514" max="11514" width="38.85546875" style="56" customWidth="1"/>
    <col min="11515" max="11517" width="16" style="56" customWidth="1"/>
    <col min="11518" max="11518" width="6.42578125" style="56" bestFit="1" customWidth="1"/>
    <col min="11519" max="11519" width="5.85546875" style="56" bestFit="1" customWidth="1"/>
    <col min="11520" max="11520" width="11.140625" style="56" bestFit="1" customWidth="1"/>
    <col min="11521" max="11521" width="3.7109375" style="56" bestFit="1" customWidth="1"/>
    <col min="11522" max="11522" width="12.28515625" style="56" bestFit="1" customWidth="1"/>
    <col min="11523" max="11524" width="10.140625" style="56" bestFit="1" customWidth="1"/>
    <col min="11525" max="11769" width="20.7109375" style="56"/>
    <col min="11770" max="11770" width="38.85546875" style="56" customWidth="1"/>
    <col min="11771" max="11773" width="16" style="56" customWidth="1"/>
    <col min="11774" max="11774" width="6.42578125" style="56" bestFit="1" customWidth="1"/>
    <col min="11775" max="11775" width="5.85546875" style="56" bestFit="1" customWidth="1"/>
    <col min="11776" max="11776" width="11.140625" style="56" bestFit="1" customWidth="1"/>
    <col min="11777" max="11777" width="3.7109375" style="56" bestFit="1" customWidth="1"/>
    <col min="11778" max="11778" width="12.28515625" style="56" bestFit="1" customWidth="1"/>
    <col min="11779" max="11780" width="10.140625" style="56" bestFit="1" customWidth="1"/>
    <col min="11781" max="12025" width="20.7109375" style="56"/>
    <col min="12026" max="12026" width="38.85546875" style="56" customWidth="1"/>
    <col min="12027" max="12029" width="16" style="56" customWidth="1"/>
    <col min="12030" max="12030" width="6.42578125" style="56" bestFit="1" customWidth="1"/>
    <col min="12031" max="12031" width="5.85546875" style="56" bestFit="1" customWidth="1"/>
    <col min="12032" max="12032" width="11.140625" style="56" bestFit="1" customWidth="1"/>
    <col min="12033" max="12033" width="3.7109375" style="56" bestFit="1" customWidth="1"/>
    <col min="12034" max="12034" width="12.28515625" style="56" bestFit="1" customWidth="1"/>
    <col min="12035" max="12036" width="10.140625" style="56" bestFit="1" customWidth="1"/>
    <col min="12037" max="12281" width="20.7109375" style="56"/>
    <col min="12282" max="12282" width="38.85546875" style="56" customWidth="1"/>
    <col min="12283" max="12285" width="16" style="56" customWidth="1"/>
    <col min="12286" max="12286" width="6.42578125" style="56" bestFit="1" customWidth="1"/>
    <col min="12287" max="12287" width="5.85546875" style="56" bestFit="1" customWidth="1"/>
    <col min="12288" max="12288" width="11.140625" style="56" bestFit="1" customWidth="1"/>
    <col min="12289" max="12289" width="3.7109375" style="56" bestFit="1" customWidth="1"/>
    <col min="12290" max="12290" width="12.28515625" style="56" bestFit="1" customWidth="1"/>
    <col min="12291" max="12292" width="10.140625" style="56" bestFit="1" customWidth="1"/>
    <col min="12293" max="12537" width="20.7109375" style="56"/>
    <col min="12538" max="12538" width="38.85546875" style="56" customWidth="1"/>
    <col min="12539" max="12541" width="16" style="56" customWidth="1"/>
    <col min="12542" max="12542" width="6.42578125" style="56" bestFit="1" customWidth="1"/>
    <col min="12543" max="12543" width="5.85546875" style="56" bestFit="1" customWidth="1"/>
    <col min="12544" max="12544" width="11.140625" style="56" bestFit="1" customWidth="1"/>
    <col min="12545" max="12545" width="3.7109375" style="56" bestFit="1" customWidth="1"/>
    <col min="12546" max="12546" width="12.28515625" style="56" bestFit="1" customWidth="1"/>
    <col min="12547" max="12548" width="10.140625" style="56" bestFit="1" customWidth="1"/>
    <col min="12549" max="12793" width="20.7109375" style="56"/>
    <col min="12794" max="12794" width="38.85546875" style="56" customWidth="1"/>
    <col min="12795" max="12797" width="16" style="56" customWidth="1"/>
    <col min="12798" max="12798" width="6.42578125" style="56" bestFit="1" customWidth="1"/>
    <col min="12799" max="12799" width="5.85546875" style="56" bestFit="1" customWidth="1"/>
    <col min="12800" max="12800" width="11.140625" style="56" bestFit="1" customWidth="1"/>
    <col min="12801" max="12801" width="3.7109375" style="56" bestFit="1" customWidth="1"/>
    <col min="12802" max="12802" width="12.28515625" style="56" bestFit="1" customWidth="1"/>
    <col min="12803" max="12804" width="10.140625" style="56" bestFit="1" customWidth="1"/>
    <col min="12805" max="13049" width="20.7109375" style="56"/>
    <col min="13050" max="13050" width="38.85546875" style="56" customWidth="1"/>
    <col min="13051" max="13053" width="16" style="56" customWidth="1"/>
    <col min="13054" max="13054" width="6.42578125" style="56" bestFit="1" customWidth="1"/>
    <col min="13055" max="13055" width="5.85546875" style="56" bestFit="1" customWidth="1"/>
    <col min="13056" max="13056" width="11.140625" style="56" bestFit="1" customWidth="1"/>
    <col min="13057" max="13057" width="3.7109375" style="56" bestFit="1" customWidth="1"/>
    <col min="13058" max="13058" width="12.28515625" style="56" bestFit="1" customWidth="1"/>
    <col min="13059" max="13060" width="10.140625" style="56" bestFit="1" customWidth="1"/>
    <col min="13061" max="13305" width="20.7109375" style="56"/>
    <col min="13306" max="13306" width="38.85546875" style="56" customWidth="1"/>
    <col min="13307" max="13309" width="16" style="56" customWidth="1"/>
    <col min="13310" max="13310" width="6.42578125" style="56" bestFit="1" customWidth="1"/>
    <col min="13311" max="13311" width="5.85546875" style="56" bestFit="1" customWidth="1"/>
    <col min="13312" max="13312" width="11.140625" style="56" bestFit="1" customWidth="1"/>
    <col min="13313" max="13313" width="3.7109375" style="56" bestFit="1" customWidth="1"/>
    <col min="13314" max="13314" width="12.28515625" style="56" bestFit="1" customWidth="1"/>
    <col min="13315" max="13316" width="10.140625" style="56" bestFit="1" customWidth="1"/>
    <col min="13317" max="13561" width="20.7109375" style="56"/>
    <col min="13562" max="13562" width="38.85546875" style="56" customWidth="1"/>
    <col min="13563" max="13565" width="16" style="56" customWidth="1"/>
    <col min="13566" max="13566" width="6.42578125" style="56" bestFit="1" customWidth="1"/>
    <col min="13567" max="13567" width="5.85546875" style="56" bestFit="1" customWidth="1"/>
    <col min="13568" max="13568" width="11.140625" style="56" bestFit="1" customWidth="1"/>
    <col min="13569" max="13569" width="3.7109375" style="56" bestFit="1" customWidth="1"/>
    <col min="13570" max="13570" width="12.28515625" style="56" bestFit="1" customWidth="1"/>
    <col min="13571" max="13572" width="10.140625" style="56" bestFit="1" customWidth="1"/>
    <col min="13573" max="13817" width="20.7109375" style="56"/>
    <col min="13818" max="13818" width="38.85546875" style="56" customWidth="1"/>
    <col min="13819" max="13821" width="16" style="56" customWidth="1"/>
    <col min="13822" max="13822" width="6.42578125" style="56" bestFit="1" customWidth="1"/>
    <col min="13823" max="13823" width="5.85546875" style="56" bestFit="1" customWidth="1"/>
    <col min="13824" max="13824" width="11.140625" style="56" bestFit="1" customWidth="1"/>
    <col min="13825" max="13825" width="3.7109375" style="56" bestFit="1" customWidth="1"/>
    <col min="13826" max="13826" width="12.28515625" style="56" bestFit="1" customWidth="1"/>
    <col min="13827" max="13828" width="10.140625" style="56" bestFit="1" customWidth="1"/>
    <col min="13829" max="14073" width="20.7109375" style="56"/>
    <col min="14074" max="14074" width="38.85546875" style="56" customWidth="1"/>
    <col min="14075" max="14077" width="16" style="56" customWidth="1"/>
    <col min="14078" max="14078" width="6.42578125" style="56" bestFit="1" customWidth="1"/>
    <col min="14079" max="14079" width="5.85546875" style="56" bestFit="1" customWidth="1"/>
    <col min="14080" max="14080" width="11.140625" style="56" bestFit="1" customWidth="1"/>
    <col min="14081" max="14081" width="3.7109375" style="56" bestFit="1" customWidth="1"/>
    <col min="14082" max="14082" width="12.28515625" style="56" bestFit="1" customWidth="1"/>
    <col min="14083" max="14084" width="10.140625" style="56" bestFit="1" customWidth="1"/>
    <col min="14085" max="14329" width="20.7109375" style="56"/>
    <col min="14330" max="14330" width="38.85546875" style="56" customWidth="1"/>
    <col min="14331" max="14333" width="16" style="56" customWidth="1"/>
    <col min="14334" max="14334" width="6.42578125" style="56" bestFit="1" customWidth="1"/>
    <col min="14335" max="14335" width="5.85546875" style="56" bestFit="1" customWidth="1"/>
    <col min="14336" max="14336" width="11.140625" style="56" bestFit="1" customWidth="1"/>
    <col min="14337" max="14337" width="3.7109375" style="56" bestFit="1" customWidth="1"/>
    <col min="14338" max="14338" width="12.28515625" style="56" bestFit="1" customWidth="1"/>
    <col min="14339" max="14340" width="10.140625" style="56" bestFit="1" customWidth="1"/>
    <col min="14341" max="14585" width="20.7109375" style="56"/>
    <col min="14586" max="14586" width="38.85546875" style="56" customWidth="1"/>
    <col min="14587" max="14589" width="16" style="56" customWidth="1"/>
    <col min="14590" max="14590" width="6.42578125" style="56" bestFit="1" customWidth="1"/>
    <col min="14591" max="14591" width="5.85546875" style="56" bestFit="1" customWidth="1"/>
    <col min="14592" max="14592" width="11.140625" style="56" bestFit="1" customWidth="1"/>
    <col min="14593" max="14593" width="3.7109375" style="56" bestFit="1" customWidth="1"/>
    <col min="14594" max="14594" width="12.28515625" style="56" bestFit="1" customWidth="1"/>
    <col min="14595" max="14596" width="10.140625" style="56" bestFit="1" customWidth="1"/>
    <col min="14597" max="14841" width="20.7109375" style="56"/>
    <col min="14842" max="14842" width="38.85546875" style="56" customWidth="1"/>
    <col min="14843" max="14845" width="16" style="56" customWidth="1"/>
    <col min="14846" max="14846" width="6.42578125" style="56" bestFit="1" customWidth="1"/>
    <col min="14847" max="14847" width="5.85546875" style="56" bestFit="1" customWidth="1"/>
    <col min="14848" max="14848" width="11.140625" style="56" bestFit="1" customWidth="1"/>
    <col min="14849" max="14849" width="3.7109375" style="56" bestFit="1" customWidth="1"/>
    <col min="14850" max="14850" width="12.28515625" style="56" bestFit="1" customWidth="1"/>
    <col min="14851" max="14852" width="10.140625" style="56" bestFit="1" customWidth="1"/>
    <col min="14853" max="15097" width="20.7109375" style="56"/>
    <col min="15098" max="15098" width="38.85546875" style="56" customWidth="1"/>
    <col min="15099" max="15101" width="16" style="56" customWidth="1"/>
    <col min="15102" max="15102" width="6.42578125" style="56" bestFit="1" customWidth="1"/>
    <col min="15103" max="15103" width="5.85546875" style="56" bestFit="1" customWidth="1"/>
    <col min="15104" max="15104" width="11.140625" style="56" bestFit="1" customWidth="1"/>
    <col min="15105" max="15105" width="3.7109375" style="56" bestFit="1" customWidth="1"/>
    <col min="15106" max="15106" width="12.28515625" style="56" bestFit="1" customWidth="1"/>
    <col min="15107" max="15108" width="10.140625" style="56" bestFit="1" customWidth="1"/>
    <col min="15109" max="15353" width="20.7109375" style="56"/>
    <col min="15354" max="15354" width="38.85546875" style="56" customWidth="1"/>
    <col min="15355" max="15357" width="16" style="56" customWidth="1"/>
    <col min="15358" max="15358" width="6.42578125" style="56" bestFit="1" customWidth="1"/>
    <col min="15359" max="15359" width="5.85546875" style="56" bestFit="1" customWidth="1"/>
    <col min="15360" max="15360" width="11.140625" style="56" bestFit="1" customWidth="1"/>
    <col min="15361" max="15361" width="3.7109375" style="56" bestFit="1" customWidth="1"/>
    <col min="15362" max="15362" width="12.28515625" style="56" bestFit="1" customWidth="1"/>
    <col min="15363" max="15364" width="10.140625" style="56" bestFit="1" customWidth="1"/>
    <col min="15365" max="15609" width="20.7109375" style="56"/>
    <col min="15610" max="15610" width="38.85546875" style="56" customWidth="1"/>
    <col min="15611" max="15613" width="16" style="56" customWidth="1"/>
    <col min="15614" max="15614" width="6.42578125" style="56" bestFit="1" customWidth="1"/>
    <col min="15615" max="15615" width="5.85546875" style="56" bestFit="1" customWidth="1"/>
    <col min="15616" max="15616" width="11.140625" style="56" bestFit="1" customWidth="1"/>
    <col min="15617" max="15617" width="3.7109375" style="56" bestFit="1" customWidth="1"/>
    <col min="15618" max="15618" width="12.28515625" style="56" bestFit="1" customWidth="1"/>
    <col min="15619" max="15620" width="10.140625" style="56" bestFit="1" customWidth="1"/>
    <col min="15621" max="15865" width="20.7109375" style="56"/>
    <col min="15866" max="15866" width="38.85546875" style="56" customWidth="1"/>
    <col min="15867" max="15869" width="16" style="56" customWidth="1"/>
    <col min="15870" max="15870" width="6.42578125" style="56" bestFit="1" customWidth="1"/>
    <col min="15871" max="15871" width="5.85546875" style="56" bestFit="1" customWidth="1"/>
    <col min="15872" max="15872" width="11.140625" style="56" bestFit="1" customWidth="1"/>
    <col min="15873" max="15873" width="3.7109375" style="56" bestFit="1" customWidth="1"/>
    <col min="15874" max="15874" width="12.28515625" style="56" bestFit="1" customWidth="1"/>
    <col min="15875" max="15876" width="10.140625" style="56" bestFit="1" customWidth="1"/>
    <col min="15877" max="16121" width="20.7109375" style="56"/>
    <col min="16122" max="16122" width="38.85546875" style="56" customWidth="1"/>
    <col min="16123" max="16125" width="16" style="56" customWidth="1"/>
    <col min="16126" max="16126" width="6.42578125" style="56" bestFit="1" customWidth="1"/>
    <col min="16127" max="16127" width="5.85546875" style="56" bestFit="1" customWidth="1"/>
    <col min="16128" max="16128" width="11.140625" style="56" bestFit="1" customWidth="1"/>
    <col min="16129" max="16129" width="3.7109375" style="56" bestFit="1" customWidth="1"/>
    <col min="16130" max="16130" width="12.28515625" style="56" bestFit="1" customWidth="1"/>
    <col min="16131" max="16132" width="10.140625" style="56" bestFit="1" customWidth="1"/>
    <col min="16133" max="16384" width="20.7109375" style="56"/>
  </cols>
  <sheetData>
    <row r="1" spans="1:5" ht="18" customHeight="1" x14ac:dyDescent="0.25">
      <c r="A1" s="1"/>
      <c r="B1" s="102"/>
      <c r="C1" s="102"/>
      <c r="D1" s="102"/>
    </row>
    <row r="2" spans="1:5" ht="24.75" customHeight="1" x14ac:dyDescent="0.25">
      <c r="A2" s="1"/>
      <c r="B2" s="1"/>
      <c r="C2" s="102" t="s">
        <v>207</v>
      </c>
      <c r="D2" s="102"/>
    </row>
    <row r="3" spans="1:5" ht="69" customHeight="1" x14ac:dyDescent="0.25">
      <c r="A3" s="98" t="s">
        <v>142</v>
      </c>
      <c r="B3" s="98"/>
      <c r="C3" s="98"/>
      <c r="D3" s="98"/>
    </row>
    <row r="4" spans="1:5" ht="22.5" customHeight="1" x14ac:dyDescent="0.25">
      <c r="A4" s="1"/>
      <c r="B4" s="1"/>
      <c r="D4" s="61" t="s">
        <v>1</v>
      </c>
    </row>
    <row r="5" spans="1:5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5" ht="15.75" x14ac:dyDescent="0.25">
      <c r="A6" s="54" t="s">
        <v>6</v>
      </c>
      <c r="B6" s="53">
        <v>6588089</v>
      </c>
      <c r="C6" s="53">
        <v>0</v>
      </c>
      <c r="D6" s="53">
        <v>0</v>
      </c>
      <c r="E6" s="65"/>
    </row>
    <row r="7" spans="1:5" ht="15.75" x14ac:dyDescent="0.25">
      <c r="A7" s="54" t="s">
        <v>7</v>
      </c>
      <c r="B7" s="53">
        <v>1068491</v>
      </c>
      <c r="C7" s="53">
        <v>0</v>
      </c>
      <c r="D7" s="53">
        <v>0</v>
      </c>
      <c r="E7" s="65"/>
    </row>
    <row r="8" spans="1:5" ht="15.75" x14ac:dyDescent="0.25">
      <c r="A8" s="54" t="s">
        <v>232</v>
      </c>
      <c r="B8" s="53">
        <v>766649</v>
      </c>
      <c r="C8" s="53">
        <v>0</v>
      </c>
      <c r="D8" s="53">
        <v>0</v>
      </c>
      <c r="E8" s="65"/>
    </row>
    <row r="9" spans="1:5" ht="15.75" x14ac:dyDescent="0.25">
      <c r="A9" s="54" t="s">
        <v>243</v>
      </c>
      <c r="B9" s="53">
        <v>263578</v>
      </c>
      <c r="C9" s="53">
        <v>0</v>
      </c>
      <c r="D9" s="53">
        <v>0</v>
      </c>
      <c r="E9" s="65"/>
    </row>
    <row r="10" spans="1:5" ht="15.75" x14ac:dyDescent="0.25">
      <c r="A10" s="54" t="s">
        <v>245</v>
      </c>
      <c r="B10" s="53">
        <v>201228</v>
      </c>
      <c r="C10" s="53">
        <v>0</v>
      </c>
      <c r="D10" s="53">
        <v>0</v>
      </c>
      <c r="E10" s="65"/>
    </row>
    <row r="11" spans="1:5" ht="15.75" x14ac:dyDescent="0.25">
      <c r="A11" s="54" t="s">
        <v>246</v>
      </c>
      <c r="B11" s="53">
        <v>263578</v>
      </c>
      <c r="C11" s="53">
        <v>0</v>
      </c>
      <c r="D11" s="53">
        <v>0</v>
      </c>
      <c r="E11" s="65"/>
    </row>
    <row r="12" spans="1:5" ht="15.75" x14ac:dyDescent="0.25">
      <c r="A12" s="54" t="s">
        <v>247</v>
      </c>
      <c r="B12" s="53">
        <v>955834</v>
      </c>
      <c r="C12" s="53">
        <v>0</v>
      </c>
      <c r="D12" s="53">
        <v>0</v>
      </c>
      <c r="E12" s="65"/>
    </row>
    <row r="13" spans="1:5" ht="15.75" x14ac:dyDescent="0.25">
      <c r="A13" s="54" t="s">
        <v>233</v>
      </c>
      <c r="B13" s="53">
        <v>263578</v>
      </c>
      <c r="C13" s="53">
        <v>0</v>
      </c>
      <c r="D13" s="53">
        <v>0</v>
      </c>
      <c r="E13" s="65"/>
    </row>
    <row r="14" spans="1:5" ht="15.75" x14ac:dyDescent="0.25">
      <c r="A14" s="54" t="s">
        <v>248</v>
      </c>
      <c r="B14" s="53">
        <v>150921</v>
      </c>
      <c r="C14" s="53">
        <v>0</v>
      </c>
      <c r="D14" s="53">
        <v>0</v>
      </c>
      <c r="E14" s="65"/>
    </row>
    <row r="15" spans="1:5" ht="15.75" x14ac:dyDescent="0.25">
      <c r="A15" s="54" t="s">
        <v>249</v>
      </c>
      <c r="B15" s="53">
        <v>263578</v>
      </c>
      <c r="C15" s="53">
        <v>0</v>
      </c>
      <c r="D15" s="53">
        <v>0</v>
      </c>
      <c r="E15" s="65"/>
    </row>
    <row r="16" spans="1:5" ht="15.75" x14ac:dyDescent="0.25">
      <c r="A16" s="54" t="s">
        <v>250</v>
      </c>
      <c r="B16" s="53">
        <v>867263</v>
      </c>
      <c r="C16" s="53">
        <v>0</v>
      </c>
      <c r="D16" s="53">
        <v>0</v>
      </c>
      <c r="E16" s="65"/>
    </row>
    <row r="17" spans="1:5" ht="15.75" x14ac:dyDescent="0.25">
      <c r="A17" s="54" t="s">
        <v>251</v>
      </c>
      <c r="B17" s="53">
        <v>100614</v>
      </c>
      <c r="C17" s="53">
        <v>0</v>
      </c>
      <c r="D17" s="53">
        <v>0</v>
      </c>
      <c r="E17" s="65"/>
    </row>
    <row r="18" spans="1:5" ht="15.75" x14ac:dyDescent="0.25">
      <c r="A18" s="54" t="s">
        <v>18</v>
      </c>
      <c r="B18" s="53">
        <v>464805</v>
      </c>
      <c r="C18" s="53">
        <v>0</v>
      </c>
      <c r="D18" s="53">
        <v>0</v>
      </c>
      <c r="E18" s="65"/>
    </row>
    <row r="19" spans="1:5" ht="15.75" x14ac:dyDescent="0.25">
      <c r="A19" s="54" t="s">
        <v>253</v>
      </c>
      <c r="B19" s="53">
        <v>201228</v>
      </c>
      <c r="C19" s="53">
        <v>0</v>
      </c>
      <c r="D19" s="53">
        <v>0</v>
      </c>
      <c r="E19" s="65"/>
    </row>
    <row r="20" spans="1:5" ht="15.75" x14ac:dyDescent="0.25">
      <c r="A20" s="54" t="s">
        <v>239</v>
      </c>
      <c r="B20" s="53">
        <v>515113</v>
      </c>
      <c r="C20" s="53">
        <v>0</v>
      </c>
      <c r="D20" s="53">
        <v>0</v>
      </c>
      <c r="E20" s="65"/>
    </row>
    <row r="21" spans="1:5" ht="15.75" x14ac:dyDescent="0.25">
      <c r="A21" s="54" t="s">
        <v>254</v>
      </c>
      <c r="B21" s="53">
        <v>313884</v>
      </c>
      <c r="C21" s="53">
        <v>0</v>
      </c>
      <c r="D21" s="53">
        <v>0</v>
      </c>
      <c r="E21" s="65"/>
    </row>
    <row r="22" spans="1:5" ht="15.75" x14ac:dyDescent="0.25">
      <c r="A22" s="54" t="s">
        <v>255</v>
      </c>
      <c r="B22" s="53">
        <v>414498</v>
      </c>
      <c r="C22" s="53">
        <v>0</v>
      </c>
      <c r="D22" s="53">
        <v>0</v>
      </c>
      <c r="E22" s="65"/>
    </row>
    <row r="23" spans="1:5" ht="15.75" x14ac:dyDescent="0.25">
      <c r="A23" s="54" t="s">
        <v>256</v>
      </c>
      <c r="B23" s="53">
        <v>263578</v>
      </c>
      <c r="C23" s="53">
        <v>0</v>
      </c>
      <c r="D23" s="53">
        <v>0</v>
      </c>
      <c r="E23" s="65"/>
    </row>
    <row r="24" spans="1:5" ht="15.75" x14ac:dyDescent="0.25">
      <c r="A24" s="54" t="s">
        <v>257</v>
      </c>
      <c r="B24" s="53">
        <v>263578</v>
      </c>
      <c r="C24" s="53">
        <v>0</v>
      </c>
      <c r="D24" s="53">
        <v>0</v>
      </c>
      <c r="E24" s="65"/>
    </row>
    <row r="25" spans="1:5" ht="15.75" x14ac:dyDescent="0.25">
      <c r="A25" s="54" t="s">
        <v>258</v>
      </c>
      <c r="B25" s="53">
        <v>150921</v>
      </c>
      <c r="C25" s="53">
        <v>0</v>
      </c>
      <c r="D25" s="53">
        <v>0</v>
      </c>
      <c r="E25" s="65"/>
    </row>
    <row r="26" spans="1:5" ht="15.75" x14ac:dyDescent="0.25">
      <c r="A26" s="54" t="s">
        <v>234</v>
      </c>
      <c r="B26" s="53">
        <v>263578</v>
      </c>
      <c r="C26" s="53">
        <v>0</v>
      </c>
      <c r="D26" s="53">
        <v>0</v>
      </c>
      <c r="E26" s="65"/>
    </row>
    <row r="27" spans="1:5" ht="15.75" x14ac:dyDescent="0.25">
      <c r="A27" s="54" t="s">
        <v>259</v>
      </c>
      <c r="B27" s="53">
        <v>414498</v>
      </c>
      <c r="C27" s="53">
        <v>0</v>
      </c>
      <c r="D27" s="53">
        <v>0</v>
      </c>
      <c r="E27" s="65"/>
    </row>
    <row r="28" spans="1:5" ht="15.75" x14ac:dyDescent="0.25">
      <c r="A28" s="54" t="s">
        <v>260</v>
      </c>
      <c r="B28" s="53">
        <v>414498</v>
      </c>
      <c r="C28" s="53">
        <v>0</v>
      </c>
      <c r="D28" s="53">
        <v>0</v>
      </c>
      <c r="E28" s="65"/>
    </row>
    <row r="29" spans="1:5" ht="15.75" x14ac:dyDescent="0.25">
      <c r="A29" s="54" t="s">
        <v>236</v>
      </c>
      <c r="B29" s="53">
        <v>615728</v>
      </c>
      <c r="C29" s="53">
        <v>0</v>
      </c>
      <c r="D29" s="53">
        <v>0</v>
      </c>
      <c r="E29" s="65"/>
    </row>
    <row r="30" spans="1:5" ht="15.75" x14ac:dyDescent="0.25">
      <c r="A30" s="54" t="s">
        <v>261</v>
      </c>
      <c r="B30" s="53">
        <v>100614</v>
      </c>
      <c r="C30" s="53">
        <v>0</v>
      </c>
      <c r="D30" s="53">
        <v>0</v>
      </c>
      <c r="E30" s="65"/>
    </row>
    <row r="31" spans="1:5" ht="15.75" x14ac:dyDescent="0.25">
      <c r="A31" s="54" t="s">
        <v>262</v>
      </c>
      <c r="B31" s="53">
        <v>213270</v>
      </c>
      <c r="C31" s="53">
        <v>0</v>
      </c>
      <c r="D31" s="53">
        <v>0</v>
      </c>
      <c r="E31" s="65"/>
    </row>
    <row r="32" spans="1:5" ht="15.75" x14ac:dyDescent="0.25">
      <c r="A32" s="54" t="s">
        <v>105</v>
      </c>
      <c r="B32" s="53">
        <v>565420</v>
      </c>
      <c r="C32" s="53">
        <v>0</v>
      </c>
      <c r="D32" s="53">
        <v>0</v>
      </c>
      <c r="E32" s="65"/>
    </row>
    <row r="33" spans="1:5" ht="15.75" x14ac:dyDescent="0.25">
      <c r="A33" s="54" t="s">
        <v>240</v>
      </c>
      <c r="B33" s="53">
        <v>213270</v>
      </c>
      <c r="C33" s="53">
        <v>0</v>
      </c>
      <c r="D33" s="53">
        <v>0</v>
      </c>
      <c r="E33" s="65"/>
    </row>
    <row r="34" spans="1:5" ht="15.75" x14ac:dyDescent="0.25">
      <c r="A34" s="54" t="s">
        <v>263</v>
      </c>
      <c r="B34" s="53">
        <v>364192</v>
      </c>
      <c r="C34" s="53">
        <v>0</v>
      </c>
      <c r="D34" s="53">
        <v>0</v>
      </c>
      <c r="E34" s="65"/>
    </row>
    <row r="35" spans="1:5" ht="15.75" x14ac:dyDescent="0.25">
      <c r="A35" s="54" t="s">
        <v>264</v>
      </c>
      <c r="B35" s="53">
        <v>515113</v>
      </c>
      <c r="C35" s="53">
        <v>0</v>
      </c>
      <c r="D35" s="53">
        <v>0</v>
      </c>
      <c r="E35" s="65"/>
    </row>
    <row r="36" spans="1:5" ht="15.75" x14ac:dyDescent="0.25">
      <c r="A36" s="54" t="s">
        <v>241</v>
      </c>
      <c r="B36" s="53">
        <v>515113</v>
      </c>
      <c r="C36" s="53">
        <v>0</v>
      </c>
      <c r="D36" s="53">
        <v>0</v>
      </c>
      <c r="E36" s="65"/>
    </row>
    <row r="37" spans="1:5" ht="15.75" x14ac:dyDescent="0.25">
      <c r="A37" s="10" t="s">
        <v>124</v>
      </c>
      <c r="B37" s="94">
        <f>SUM(B6:B36)</f>
        <v>18536300</v>
      </c>
      <c r="C37" s="94">
        <f>SUM(C6:C36)</f>
        <v>0</v>
      </c>
      <c r="D37" s="94">
        <f>SUM(D6:D36)</f>
        <v>0</v>
      </c>
      <c r="E37" s="65"/>
    </row>
  </sheetData>
  <mergeCells count="3">
    <mergeCell ref="B1:D1"/>
    <mergeCell ref="C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view="pageBreakPreview" zoomScaleNormal="100" zoomScaleSheetLayoutView="100" workbookViewId="0">
      <selection activeCell="B33" sqref="B33:D33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249" width="9.140625" style="2"/>
    <col min="250" max="250" width="39.140625" style="2" customWidth="1"/>
    <col min="251" max="253" width="18.140625" style="2" customWidth="1"/>
    <col min="254" max="255" width="9.140625" style="2"/>
    <col min="256" max="256" width="12.28515625" style="2" bestFit="1" customWidth="1"/>
    <col min="257" max="257" width="9.140625" style="2"/>
    <col min="258" max="258" width="11.28515625" style="2" bestFit="1" customWidth="1"/>
    <col min="259" max="259" width="12.7109375" style="2" bestFit="1" customWidth="1"/>
    <col min="260" max="260" width="13.140625" style="2" bestFit="1" customWidth="1"/>
    <col min="261" max="505" width="9.140625" style="2"/>
    <col min="506" max="506" width="39.140625" style="2" customWidth="1"/>
    <col min="507" max="509" width="18.140625" style="2" customWidth="1"/>
    <col min="510" max="511" width="9.140625" style="2"/>
    <col min="512" max="512" width="12.28515625" style="2" bestFit="1" customWidth="1"/>
    <col min="513" max="513" width="9.140625" style="2"/>
    <col min="514" max="514" width="11.28515625" style="2" bestFit="1" customWidth="1"/>
    <col min="515" max="515" width="12.7109375" style="2" bestFit="1" customWidth="1"/>
    <col min="516" max="516" width="13.140625" style="2" bestFit="1" customWidth="1"/>
    <col min="517" max="761" width="9.140625" style="2"/>
    <col min="762" max="762" width="39.140625" style="2" customWidth="1"/>
    <col min="763" max="765" width="18.140625" style="2" customWidth="1"/>
    <col min="766" max="767" width="9.140625" style="2"/>
    <col min="768" max="768" width="12.28515625" style="2" bestFit="1" customWidth="1"/>
    <col min="769" max="769" width="9.140625" style="2"/>
    <col min="770" max="770" width="11.28515625" style="2" bestFit="1" customWidth="1"/>
    <col min="771" max="771" width="12.7109375" style="2" bestFit="1" customWidth="1"/>
    <col min="772" max="772" width="13.140625" style="2" bestFit="1" customWidth="1"/>
    <col min="773" max="1017" width="9.140625" style="2"/>
    <col min="1018" max="1018" width="39.140625" style="2" customWidth="1"/>
    <col min="1019" max="1021" width="18.140625" style="2" customWidth="1"/>
    <col min="1022" max="1023" width="9.140625" style="2"/>
    <col min="1024" max="1024" width="12.28515625" style="2" bestFit="1" customWidth="1"/>
    <col min="1025" max="1025" width="9.140625" style="2"/>
    <col min="1026" max="1026" width="11.28515625" style="2" bestFit="1" customWidth="1"/>
    <col min="1027" max="1027" width="12.7109375" style="2" bestFit="1" customWidth="1"/>
    <col min="1028" max="1028" width="13.140625" style="2" bestFit="1" customWidth="1"/>
    <col min="1029" max="1273" width="9.140625" style="2"/>
    <col min="1274" max="1274" width="39.140625" style="2" customWidth="1"/>
    <col min="1275" max="1277" width="18.140625" style="2" customWidth="1"/>
    <col min="1278" max="1279" width="9.140625" style="2"/>
    <col min="1280" max="1280" width="12.28515625" style="2" bestFit="1" customWidth="1"/>
    <col min="1281" max="1281" width="9.140625" style="2"/>
    <col min="1282" max="1282" width="11.28515625" style="2" bestFit="1" customWidth="1"/>
    <col min="1283" max="1283" width="12.7109375" style="2" bestFit="1" customWidth="1"/>
    <col min="1284" max="1284" width="13.140625" style="2" bestFit="1" customWidth="1"/>
    <col min="1285" max="1529" width="9.140625" style="2"/>
    <col min="1530" max="1530" width="39.140625" style="2" customWidth="1"/>
    <col min="1531" max="1533" width="18.140625" style="2" customWidth="1"/>
    <col min="1534" max="1535" width="9.140625" style="2"/>
    <col min="1536" max="1536" width="12.28515625" style="2" bestFit="1" customWidth="1"/>
    <col min="1537" max="1537" width="9.140625" style="2"/>
    <col min="1538" max="1538" width="11.28515625" style="2" bestFit="1" customWidth="1"/>
    <col min="1539" max="1539" width="12.7109375" style="2" bestFit="1" customWidth="1"/>
    <col min="1540" max="1540" width="13.140625" style="2" bestFit="1" customWidth="1"/>
    <col min="1541" max="1785" width="9.140625" style="2"/>
    <col min="1786" max="1786" width="39.140625" style="2" customWidth="1"/>
    <col min="1787" max="1789" width="18.140625" style="2" customWidth="1"/>
    <col min="1790" max="1791" width="9.140625" style="2"/>
    <col min="1792" max="1792" width="12.28515625" style="2" bestFit="1" customWidth="1"/>
    <col min="1793" max="1793" width="9.140625" style="2"/>
    <col min="1794" max="1794" width="11.28515625" style="2" bestFit="1" customWidth="1"/>
    <col min="1795" max="1795" width="12.7109375" style="2" bestFit="1" customWidth="1"/>
    <col min="1796" max="1796" width="13.140625" style="2" bestFit="1" customWidth="1"/>
    <col min="1797" max="2041" width="9.140625" style="2"/>
    <col min="2042" max="2042" width="39.140625" style="2" customWidth="1"/>
    <col min="2043" max="2045" width="18.140625" style="2" customWidth="1"/>
    <col min="2046" max="2047" width="9.140625" style="2"/>
    <col min="2048" max="2048" width="12.28515625" style="2" bestFit="1" customWidth="1"/>
    <col min="2049" max="2049" width="9.140625" style="2"/>
    <col min="2050" max="2050" width="11.28515625" style="2" bestFit="1" customWidth="1"/>
    <col min="2051" max="2051" width="12.7109375" style="2" bestFit="1" customWidth="1"/>
    <col min="2052" max="2052" width="13.140625" style="2" bestFit="1" customWidth="1"/>
    <col min="2053" max="2297" width="9.140625" style="2"/>
    <col min="2298" max="2298" width="39.140625" style="2" customWidth="1"/>
    <col min="2299" max="2301" width="18.140625" style="2" customWidth="1"/>
    <col min="2302" max="2303" width="9.140625" style="2"/>
    <col min="2304" max="2304" width="12.28515625" style="2" bestFit="1" customWidth="1"/>
    <col min="2305" max="2305" width="9.140625" style="2"/>
    <col min="2306" max="2306" width="11.28515625" style="2" bestFit="1" customWidth="1"/>
    <col min="2307" max="2307" width="12.7109375" style="2" bestFit="1" customWidth="1"/>
    <col min="2308" max="2308" width="13.140625" style="2" bestFit="1" customWidth="1"/>
    <col min="2309" max="2553" width="9.140625" style="2"/>
    <col min="2554" max="2554" width="39.140625" style="2" customWidth="1"/>
    <col min="2555" max="2557" width="18.140625" style="2" customWidth="1"/>
    <col min="2558" max="2559" width="9.140625" style="2"/>
    <col min="2560" max="2560" width="12.28515625" style="2" bestFit="1" customWidth="1"/>
    <col min="2561" max="2561" width="9.140625" style="2"/>
    <col min="2562" max="2562" width="11.28515625" style="2" bestFit="1" customWidth="1"/>
    <col min="2563" max="2563" width="12.7109375" style="2" bestFit="1" customWidth="1"/>
    <col min="2564" max="2564" width="13.140625" style="2" bestFit="1" customWidth="1"/>
    <col min="2565" max="2809" width="9.140625" style="2"/>
    <col min="2810" max="2810" width="39.140625" style="2" customWidth="1"/>
    <col min="2811" max="2813" width="18.140625" style="2" customWidth="1"/>
    <col min="2814" max="2815" width="9.140625" style="2"/>
    <col min="2816" max="2816" width="12.28515625" style="2" bestFit="1" customWidth="1"/>
    <col min="2817" max="2817" width="9.140625" style="2"/>
    <col min="2818" max="2818" width="11.28515625" style="2" bestFit="1" customWidth="1"/>
    <col min="2819" max="2819" width="12.7109375" style="2" bestFit="1" customWidth="1"/>
    <col min="2820" max="2820" width="13.140625" style="2" bestFit="1" customWidth="1"/>
    <col min="2821" max="3065" width="9.140625" style="2"/>
    <col min="3066" max="3066" width="39.140625" style="2" customWidth="1"/>
    <col min="3067" max="3069" width="18.140625" style="2" customWidth="1"/>
    <col min="3070" max="3071" width="9.140625" style="2"/>
    <col min="3072" max="3072" width="12.28515625" style="2" bestFit="1" customWidth="1"/>
    <col min="3073" max="3073" width="9.140625" style="2"/>
    <col min="3074" max="3074" width="11.28515625" style="2" bestFit="1" customWidth="1"/>
    <col min="3075" max="3075" width="12.7109375" style="2" bestFit="1" customWidth="1"/>
    <col min="3076" max="3076" width="13.140625" style="2" bestFit="1" customWidth="1"/>
    <col min="3077" max="3321" width="9.140625" style="2"/>
    <col min="3322" max="3322" width="39.140625" style="2" customWidth="1"/>
    <col min="3323" max="3325" width="18.140625" style="2" customWidth="1"/>
    <col min="3326" max="3327" width="9.140625" style="2"/>
    <col min="3328" max="3328" width="12.28515625" style="2" bestFit="1" customWidth="1"/>
    <col min="3329" max="3329" width="9.140625" style="2"/>
    <col min="3330" max="3330" width="11.28515625" style="2" bestFit="1" customWidth="1"/>
    <col min="3331" max="3331" width="12.7109375" style="2" bestFit="1" customWidth="1"/>
    <col min="3332" max="3332" width="13.140625" style="2" bestFit="1" customWidth="1"/>
    <col min="3333" max="3577" width="9.140625" style="2"/>
    <col min="3578" max="3578" width="39.140625" style="2" customWidth="1"/>
    <col min="3579" max="3581" width="18.140625" style="2" customWidth="1"/>
    <col min="3582" max="3583" width="9.140625" style="2"/>
    <col min="3584" max="3584" width="12.28515625" style="2" bestFit="1" customWidth="1"/>
    <col min="3585" max="3585" width="9.140625" style="2"/>
    <col min="3586" max="3586" width="11.28515625" style="2" bestFit="1" customWidth="1"/>
    <col min="3587" max="3587" width="12.7109375" style="2" bestFit="1" customWidth="1"/>
    <col min="3588" max="3588" width="13.140625" style="2" bestFit="1" customWidth="1"/>
    <col min="3589" max="3833" width="9.140625" style="2"/>
    <col min="3834" max="3834" width="39.140625" style="2" customWidth="1"/>
    <col min="3835" max="3837" width="18.140625" style="2" customWidth="1"/>
    <col min="3838" max="3839" width="9.140625" style="2"/>
    <col min="3840" max="3840" width="12.28515625" style="2" bestFit="1" customWidth="1"/>
    <col min="3841" max="3841" width="9.140625" style="2"/>
    <col min="3842" max="3842" width="11.28515625" style="2" bestFit="1" customWidth="1"/>
    <col min="3843" max="3843" width="12.7109375" style="2" bestFit="1" customWidth="1"/>
    <col min="3844" max="3844" width="13.140625" style="2" bestFit="1" customWidth="1"/>
    <col min="3845" max="4089" width="9.140625" style="2"/>
    <col min="4090" max="4090" width="39.140625" style="2" customWidth="1"/>
    <col min="4091" max="4093" width="18.140625" style="2" customWidth="1"/>
    <col min="4094" max="4095" width="9.140625" style="2"/>
    <col min="4096" max="4096" width="12.28515625" style="2" bestFit="1" customWidth="1"/>
    <col min="4097" max="4097" width="9.140625" style="2"/>
    <col min="4098" max="4098" width="11.28515625" style="2" bestFit="1" customWidth="1"/>
    <col min="4099" max="4099" width="12.7109375" style="2" bestFit="1" customWidth="1"/>
    <col min="4100" max="4100" width="13.140625" style="2" bestFit="1" customWidth="1"/>
    <col min="4101" max="4345" width="9.140625" style="2"/>
    <col min="4346" max="4346" width="39.140625" style="2" customWidth="1"/>
    <col min="4347" max="4349" width="18.140625" style="2" customWidth="1"/>
    <col min="4350" max="4351" width="9.140625" style="2"/>
    <col min="4352" max="4352" width="12.28515625" style="2" bestFit="1" customWidth="1"/>
    <col min="4353" max="4353" width="9.140625" style="2"/>
    <col min="4354" max="4354" width="11.28515625" style="2" bestFit="1" customWidth="1"/>
    <col min="4355" max="4355" width="12.7109375" style="2" bestFit="1" customWidth="1"/>
    <col min="4356" max="4356" width="13.140625" style="2" bestFit="1" customWidth="1"/>
    <col min="4357" max="4601" width="9.140625" style="2"/>
    <col min="4602" max="4602" width="39.140625" style="2" customWidth="1"/>
    <col min="4603" max="4605" width="18.140625" style="2" customWidth="1"/>
    <col min="4606" max="4607" width="9.140625" style="2"/>
    <col min="4608" max="4608" width="12.28515625" style="2" bestFit="1" customWidth="1"/>
    <col min="4609" max="4609" width="9.140625" style="2"/>
    <col min="4610" max="4610" width="11.28515625" style="2" bestFit="1" customWidth="1"/>
    <col min="4611" max="4611" width="12.7109375" style="2" bestFit="1" customWidth="1"/>
    <col min="4612" max="4612" width="13.140625" style="2" bestFit="1" customWidth="1"/>
    <col min="4613" max="4857" width="9.140625" style="2"/>
    <col min="4858" max="4858" width="39.140625" style="2" customWidth="1"/>
    <col min="4859" max="4861" width="18.140625" style="2" customWidth="1"/>
    <col min="4862" max="4863" width="9.140625" style="2"/>
    <col min="4864" max="4864" width="12.28515625" style="2" bestFit="1" customWidth="1"/>
    <col min="4865" max="4865" width="9.140625" style="2"/>
    <col min="4866" max="4866" width="11.28515625" style="2" bestFit="1" customWidth="1"/>
    <col min="4867" max="4867" width="12.7109375" style="2" bestFit="1" customWidth="1"/>
    <col min="4868" max="4868" width="13.140625" style="2" bestFit="1" customWidth="1"/>
    <col min="4869" max="5113" width="9.140625" style="2"/>
    <col min="5114" max="5114" width="39.140625" style="2" customWidth="1"/>
    <col min="5115" max="5117" width="18.140625" style="2" customWidth="1"/>
    <col min="5118" max="5119" width="9.140625" style="2"/>
    <col min="5120" max="5120" width="12.28515625" style="2" bestFit="1" customWidth="1"/>
    <col min="5121" max="5121" width="9.140625" style="2"/>
    <col min="5122" max="5122" width="11.28515625" style="2" bestFit="1" customWidth="1"/>
    <col min="5123" max="5123" width="12.7109375" style="2" bestFit="1" customWidth="1"/>
    <col min="5124" max="5124" width="13.140625" style="2" bestFit="1" customWidth="1"/>
    <col min="5125" max="5369" width="9.140625" style="2"/>
    <col min="5370" max="5370" width="39.140625" style="2" customWidth="1"/>
    <col min="5371" max="5373" width="18.140625" style="2" customWidth="1"/>
    <col min="5374" max="5375" width="9.140625" style="2"/>
    <col min="5376" max="5376" width="12.28515625" style="2" bestFit="1" customWidth="1"/>
    <col min="5377" max="5377" width="9.140625" style="2"/>
    <col min="5378" max="5378" width="11.28515625" style="2" bestFit="1" customWidth="1"/>
    <col min="5379" max="5379" width="12.7109375" style="2" bestFit="1" customWidth="1"/>
    <col min="5380" max="5380" width="13.140625" style="2" bestFit="1" customWidth="1"/>
    <col min="5381" max="5625" width="9.140625" style="2"/>
    <col min="5626" max="5626" width="39.140625" style="2" customWidth="1"/>
    <col min="5627" max="5629" width="18.140625" style="2" customWidth="1"/>
    <col min="5630" max="5631" width="9.140625" style="2"/>
    <col min="5632" max="5632" width="12.28515625" style="2" bestFit="1" customWidth="1"/>
    <col min="5633" max="5633" width="9.140625" style="2"/>
    <col min="5634" max="5634" width="11.28515625" style="2" bestFit="1" customWidth="1"/>
    <col min="5635" max="5635" width="12.7109375" style="2" bestFit="1" customWidth="1"/>
    <col min="5636" max="5636" width="13.140625" style="2" bestFit="1" customWidth="1"/>
    <col min="5637" max="5881" width="9.140625" style="2"/>
    <col min="5882" max="5882" width="39.140625" style="2" customWidth="1"/>
    <col min="5883" max="5885" width="18.140625" style="2" customWidth="1"/>
    <col min="5886" max="5887" width="9.140625" style="2"/>
    <col min="5888" max="5888" width="12.28515625" style="2" bestFit="1" customWidth="1"/>
    <col min="5889" max="5889" width="9.140625" style="2"/>
    <col min="5890" max="5890" width="11.28515625" style="2" bestFit="1" customWidth="1"/>
    <col min="5891" max="5891" width="12.7109375" style="2" bestFit="1" customWidth="1"/>
    <col min="5892" max="5892" width="13.140625" style="2" bestFit="1" customWidth="1"/>
    <col min="5893" max="6137" width="9.140625" style="2"/>
    <col min="6138" max="6138" width="39.140625" style="2" customWidth="1"/>
    <col min="6139" max="6141" width="18.140625" style="2" customWidth="1"/>
    <col min="6142" max="6143" width="9.140625" style="2"/>
    <col min="6144" max="6144" width="12.28515625" style="2" bestFit="1" customWidth="1"/>
    <col min="6145" max="6145" width="9.140625" style="2"/>
    <col min="6146" max="6146" width="11.28515625" style="2" bestFit="1" customWidth="1"/>
    <col min="6147" max="6147" width="12.7109375" style="2" bestFit="1" customWidth="1"/>
    <col min="6148" max="6148" width="13.140625" style="2" bestFit="1" customWidth="1"/>
    <col min="6149" max="6393" width="9.140625" style="2"/>
    <col min="6394" max="6394" width="39.140625" style="2" customWidth="1"/>
    <col min="6395" max="6397" width="18.140625" style="2" customWidth="1"/>
    <col min="6398" max="6399" width="9.140625" style="2"/>
    <col min="6400" max="6400" width="12.28515625" style="2" bestFit="1" customWidth="1"/>
    <col min="6401" max="6401" width="9.140625" style="2"/>
    <col min="6402" max="6402" width="11.28515625" style="2" bestFit="1" customWidth="1"/>
    <col min="6403" max="6403" width="12.7109375" style="2" bestFit="1" customWidth="1"/>
    <col min="6404" max="6404" width="13.140625" style="2" bestFit="1" customWidth="1"/>
    <col min="6405" max="6649" width="9.140625" style="2"/>
    <col min="6650" max="6650" width="39.140625" style="2" customWidth="1"/>
    <col min="6651" max="6653" width="18.140625" style="2" customWidth="1"/>
    <col min="6654" max="6655" width="9.140625" style="2"/>
    <col min="6656" max="6656" width="12.28515625" style="2" bestFit="1" customWidth="1"/>
    <col min="6657" max="6657" width="9.140625" style="2"/>
    <col min="6658" max="6658" width="11.28515625" style="2" bestFit="1" customWidth="1"/>
    <col min="6659" max="6659" width="12.7109375" style="2" bestFit="1" customWidth="1"/>
    <col min="6660" max="6660" width="13.140625" style="2" bestFit="1" customWidth="1"/>
    <col min="6661" max="6905" width="9.140625" style="2"/>
    <col min="6906" max="6906" width="39.140625" style="2" customWidth="1"/>
    <col min="6907" max="6909" width="18.140625" style="2" customWidth="1"/>
    <col min="6910" max="6911" width="9.140625" style="2"/>
    <col min="6912" max="6912" width="12.28515625" style="2" bestFit="1" customWidth="1"/>
    <col min="6913" max="6913" width="9.140625" style="2"/>
    <col min="6914" max="6914" width="11.28515625" style="2" bestFit="1" customWidth="1"/>
    <col min="6915" max="6915" width="12.7109375" style="2" bestFit="1" customWidth="1"/>
    <col min="6916" max="6916" width="13.140625" style="2" bestFit="1" customWidth="1"/>
    <col min="6917" max="7161" width="9.140625" style="2"/>
    <col min="7162" max="7162" width="39.140625" style="2" customWidth="1"/>
    <col min="7163" max="7165" width="18.140625" style="2" customWidth="1"/>
    <col min="7166" max="7167" width="9.140625" style="2"/>
    <col min="7168" max="7168" width="12.28515625" style="2" bestFit="1" customWidth="1"/>
    <col min="7169" max="7169" width="9.140625" style="2"/>
    <col min="7170" max="7170" width="11.28515625" style="2" bestFit="1" customWidth="1"/>
    <col min="7171" max="7171" width="12.7109375" style="2" bestFit="1" customWidth="1"/>
    <col min="7172" max="7172" width="13.140625" style="2" bestFit="1" customWidth="1"/>
    <col min="7173" max="7417" width="9.140625" style="2"/>
    <col min="7418" max="7418" width="39.140625" style="2" customWidth="1"/>
    <col min="7419" max="7421" width="18.140625" style="2" customWidth="1"/>
    <col min="7422" max="7423" width="9.140625" style="2"/>
    <col min="7424" max="7424" width="12.28515625" style="2" bestFit="1" customWidth="1"/>
    <col min="7425" max="7425" width="9.140625" style="2"/>
    <col min="7426" max="7426" width="11.28515625" style="2" bestFit="1" customWidth="1"/>
    <col min="7427" max="7427" width="12.7109375" style="2" bestFit="1" customWidth="1"/>
    <col min="7428" max="7428" width="13.140625" style="2" bestFit="1" customWidth="1"/>
    <col min="7429" max="7673" width="9.140625" style="2"/>
    <col min="7674" max="7674" width="39.140625" style="2" customWidth="1"/>
    <col min="7675" max="7677" width="18.140625" style="2" customWidth="1"/>
    <col min="7678" max="7679" width="9.140625" style="2"/>
    <col min="7680" max="7680" width="12.28515625" style="2" bestFit="1" customWidth="1"/>
    <col min="7681" max="7681" width="9.140625" style="2"/>
    <col min="7682" max="7682" width="11.28515625" style="2" bestFit="1" customWidth="1"/>
    <col min="7683" max="7683" width="12.7109375" style="2" bestFit="1" customWidth="1"/>
    <col min="7684" max="7684" width="13.140625" style="2" bestFit="1" customWidth="1"/>
    <col min="7685" max="7929" width="9.140625" style="2"/>
    <col min="7930" max="7930" width="39.140625" style="2" customWidth="1"/>
    <col min="7931" max="7933" width="18.140625" style="2" customWidth="1"/>
    <col min="7934" max="7935" width="9.140625" style="2"/>
    <col min="7936" max="7936" width="12.28515625" style="2" bestFit="1" customWidth="1"/>
    <col min="7937" max="7937" width="9.140625" style="2"/>
    <col min="7938" max="7938" width="11.28515625" style="2" bestFit="1" customWidth="1"/>
    <col min="7939" max="7939" width="12.7109375" style="2" bestFit="1" customWidth="1"/>
    <col min="7940" max="7940" width="13.140625" style="2" bestFit="1" customWidth="1"/>
    <col min="7941" max="8185" width="9.140625" style="2"/>
    <col min="8186" max="8186" width="39.140625" style="2" customWidth="1"/>
    <col min="8187" max="8189" width="18.140625" style="2" customWidth="1"/>
    <col min="8190" max="8191" width="9.140625" style="2"/>
    <col min="8192" max="8192" width="12.28515625" style="2" bestFit="1" customWidth="1"/>
    <col min="8193" max="8193" width="9.140625" style="2"/>
    <col min="8194" max="8194" width="11.28515625" style="2" bestFit="1" customWidth="1"/>
    <col min="8195" max="8195" width="12.7109375" style="2" bestFit="1" customWidth="1"/>
    <col min="8196" max="8196" width="13.140625" style="2" bestFit="1" customWidth="1"/>
    <col min="8197" max="8441" width="9.140625" style="2"/>
    <col min="8442" max="8442" width="39.140625" style="2" customWidth="1"/>
    <col min="8443" max="8445" width="18.140625" style="2" customWidth="1"/>
    <col min="8446" max="8447" width="9.140625" style="2"/>
    <col min="8448" max="8448" width="12.28515625" style="2" bestFit="1" customWidth="1"/>
    <col min="8449" max="8449" width="9.140625" style="2"/>
    <col min="8450" max="8450" width="11.28515625" style="2" bestFit="1" customWidth="1"/>
    <col min="8451" max="8451" width="12.7109375" style="2" bestFit="1" customWidth="1"/>
    <col min="8452" max="8452" width="13.140625" style="2" bestFit="1" customWidth="1"/>
    <col min="8453" max="8697" width="9.140625" style="2"/>
    <col min="8698" max="8698" width="39.140625" style="2" customWidth="1"/>
    <col min="8699" max="8701" width="18.140625" style="2" customWidth="1"/>
    <col min="8702" max="8703" width="9.140625" style="2"/>
    <col min="8704" max="8704" width="12.28515625" style="2" bestFit="1" customWidth="1"/>
    <col min="8705" max="8705" width="9.140625" style="2"/>
    <col min="8706" max="8706" width="11.28515625" style="2" bestFit="1" customWidth="1"/>
    <col min="8707" max="8707" width="12.7109375" style="2" bestFit="1" customWidth="1"/>
    <col min="8708" max="8708" width="13.140625" style="2" bestFit="1" customWidth="1"/>
    <col min="8709" max="8953" width="9.140625" style="2"/>
    <col min="8954" max="8954" width="39.140625" style="2" customWidth="1"/>
    <col min="8955" max="8957" width="18.140625" style="2" customWidth="1"/>
    <col min="8958" max="8959" width="9.140625" style="2"/>
    <col min="8960" max="8960" width="12.28515625" style="2" bestFit="1" customWidth="1"/>
    <col min="8961" max="8961" width="9.140625" style="2"/>
    <col min="8962" max="8962" width="11.28515625" style="2" bestFit="1" customWidth="1"/>
    <col min="8963" max="8963" width="12.7109375" style="2" bestFit="1" customWidth="1"/>
    <col min="8964" max="8964" width="13.140625" style="2" bestFit="1" customWidth="1"/>
    <col min="8965" max="9209" width="9.140625" style="2"/>
    <col min="9210" max="9210" width="39.140625" style="2" customWidth="1"/>
    <col min="9211" max="9213" width="18.140625" style="2" customWidth="1"/>
    <col min="9214" max="9215" width="9.140625" style="2"/>
    <col min="9216" max="9216" width="12.28515625" style="2" bestFit="1" customWidth="1"/>
    <col min="9217" max="9217" width="9.140625" style="2"/>
    <col min="9218" max="9218" width="11.28515625" style="2" bestFit="1" customWidth="1"/>
    <col min="9219" max="9219" width="12.7109375" style="2" bestFit="1" customWidth="1"/>
    <col min="9220" max="9220" width="13.140625" style="2" bestFit="1" customWidth="1"/>
    <col min="9221" max="9465" width="9.140625" style="2"/>
    <col min="9466" max="9466" width="39.140625" style="2" customWidth="1"/>
    <col min="9467" max="9469" width="18.140625" style="2" customWidth="1"/>
    <col min="9470" max="9471" width="9.140625" style="2"/>
    <col min="9472" max="9472" width="12.28515625" style="2" bestFit="1" customWidth="1"/>
    <col min="9473" max="9473" width="9.140625" style="2"/>
    <col min="9474" max="9474" width="11.28515625" style="2" bestFit="1" customWidth="1"/>
    <col min="9475" max="9475" width="12.7109375" style="2" bestFit="1" customWidth="1"/>
    <col min="9476" max="9476" width="13.140625" style="2" bestFit="1" customWidth="1"/>
    <col min="9477" max="9721" width="9.140625" style="2"/>
    <col min="9722" max="9722" width="39.140625" style="2" customWidth="1"/>
    <col min="9723" max="9725" width="18.140625" style="2" customWidth="1"/>
    <col min="9726" max="9727" width="9.140625" style="2"/>
    <col min="9728" max="9728" width="12.28515625" style="2" bestFit="1" customWidth="1"/>
    <col min="9729" max="9729" width="9.140625" style="2"/>
    <col min="9730" max="9730" width="11.28515625" style="2" bestFit="1" customWidth="1"/>
    <col min="9731" max="9731" width="12.7109375" style="2" bestFit="1" customWidth="1"/>
    <col min="9732" max="9732" width="13.140625" style="2" bestFit="1" customWidth="1"/>
    <col min="9733" max="9977" width="9.140625" style="2"/>
    <col min="9978" max="9978" width="39.140625" style="2" customWidth="1"/>
    <col min="9979" max="9981" width="18.140625" style="2" customWidth="1"/>
    <col min="9982" max="9983" width="9.140625" style="2"/>
    <col min="9984" max="9984" width="12.28515625" style="2" bestFit="1" customWidth="1"/>
    <col min="9985" max="9985" width="9.140625" style="2"/>
    <col min="9986" max="9986" width="11.28515625" style="2" bestFit="1" customWidth="1"/>
    <col min="9987" max="9987" width="12.7109375" style="2" bestFit="1" customWidth="1"/>
    <col min="9988" max="9988" width="13.140625" style="2" bestFit="1" customWidth="1"/>
    <col min="9989" max="10233" width="9.140625" style="2"/>
    <col min="10234" max="10234" width="39.140625" style="2" customWidth="1"/>
    <col min="10235" max="10237" width="18.140625" style="2" customWidth="1"/>
    <col min="10238" max="10239" width="9.140625" style="2"/>
    <col min="10240" max="10240" width="12.28515625" style="2" bestFit="1" customWidth="1"/>
    <col min="10241" max="10241" width="9.140625" style="2"/>
    <col min="10242" max="10242" width="11.28515625" style="2" bestFit="1" customWidth="1"/>
    <col min="10243" max="10243" width="12.7109375" style="2" bestFit="1" customWidth="1"/>
    <col min="10244" max="10244" width="13.140625" style="2" bestFit="1" customWidth="1"/>
    <col min="10245" max="10489" width="9.140625" style="2"/>
    <col min="10490" max="10490" width="39.140625" style="2" customWidth="1"/>
    <col min="10491" max="10493" width="18.140625" style="2" customWidth="1"/>
    <col min="10494" max="10495" width="9.140625" style="2"/>
    <col min="10496" max="10496" width="12.28515625" style="2" bestFit="1" customWidth="1"/>
    <col min="10497" max="10497" width="9.140625" style="2"/>
    <col min="10498" max="10498" width="11.28515625" style="2" bestFit="1" customWidth="1"/>
    <col min="10499" max="10499" width="12.7109375" style="2" bestFit="1" customWidth="1"/>
    <col min="10500" max="10500" width="13.140625" style="2" bestFit="1" customWidth="1"/>
    <col min="10501" max="10745" width="9.140625" style="2"/>
    <col min="10746" max="10746" width="39.140625" style="2" customWidth="1"/>
    <col min="10747" max="10749" width="18.140625" style="2" customWidth="1"/>
    <col min="10750" max="10751" width="9.140625" style="2"/>
    <col min="10752" max="10752" width="12.28515625" style="2" bestFit="1" customWidth="1"/>
    <col min="10753" max="10753" width="9.140625" style="2"/>
    <col min="10754" max="10754" width="11.28515625" style="2" bestFit="1" customWidth="1"/>
    <col min="10755" max="10755" width="12.7109375" style="2" bestFit="1" customWidth="1"/>
    <col min="10756" max="10756" width="13.140625" style="2" bestFit="1" customWidth="1"/>
    <col min="10757" max="11001" width="9.140625" style="2"/>
    <col min="11002" max="11002" width="39.140625" style="2" customWidth="1"/>
    <col min="11003" max="11005" width="18.140625" style="2" customWidth="1"/>
    <col min="11006" max="11007" width="9.140625" style="2"/>
    <col min="11008" max="11008" width="12.28515625" style="2" bestFit="1" customWidth="1"/>
    <col min="11009" max="11009" width="9.140625" style="2"/>
    <col min="11010" max="11010" width="11.28515625" style="2" bestFit="1" customWidth="1"/>
    <col min="11011" max="11011" width="12.7109375" style="2" bestFit="1" customWidth="1"/>
    <col min="11012" max="11012" width="13.140625" style="2" bestFit="1" customWidth="1"/>
    <col min="11013" max="11257" width="9.140625" style="2"/>
    <col min="11258" max="11258" width="39.140625" style="2" customWidth="1"/>
    <col min="11259" max="11261" width="18.140625" style="2" customWidth="1"/>
    <col min="11262" max="11263" width="9.140625" style="2"/>
    <col min="11264" max="11264" width="12.28515625" style="2" bestFit="1" customWidth="1"/>
    <col min="11265" max="11265" width="9.140625" style="2"/>
    <col min="11266" max="11266" width="11.28515625" style="2" bestFit="1" customWidth="1"/>
    <col min="11267" max="11267" width="12.7109375" style="2" bestFit="1" customWidth="1"/>
    <col min="11268" max="11268" width="13.140625" style="2" bestFit="1" customWidth="1"/>
    <col min="11269" max="11513" width="9.140625" style="2"/>
    <col min="11514" max="11514" width="39.140625" style="2" customWidth="1"/>
    <col min="11515" max="11517" width="18.140625" style="2" customWidth="1"/>
    <col min="11518" max="11519" width="9.140625" style="2"/>
    <col min="11520" max="11520" width="12.28515625" style="2" bestFit="1" customWidth="1"/>
    <col min="11521" max="11521" width="9.140625" style="2"/>
    <col min="11522" max="11522" width="11.28515625" style="2" bestFit="1" customWidth="1"/>
    <col min="11523" max="11523" width="12.7109375" style="2" bestFit="1" customWidth="1"/>
    <col min="11524" max="11524" width="13.140625" style="2" bestFit="1" customWidth="1"/>
    <col min="11525" max="11769" width="9.140625" style="2"/>
    <col min="11770" max="11770" width="39.140625" style="2" customWidth="1"/>
    <col min="11771" max="11773" width="18.140625" style="2" customWidth="1"/>
    <col min="11774" max="11775" width="9.140625" style="2"/>
    <col min="11776" max="11776" width="12.28515625" style="2" bestFit="1" customWidth="1"/>
    <col min="11777" max="11777" width="9.140625" style="2"/>
    <col min="11778" max="11778" width="11.28515625" style="2" bestFit="1" customWidth="1"/>
    <col min="11779" max="11779" width="12.7109375" style="2" bestFit="1" customWidth="1"/>
    <col min="11780" max="11780" width="13.140625" style="2" bestFit="1" customWidth="1"/>
    <col min="11781" max="12025" width="9.140625" style="2"/>
    <col min="12026" max="12026" width="39.140625" style="2" customWidth="1"/>
    <col min="12027" max="12029" width="18.140625" style="2" customWidth="1"/>
    <col min="12030" max="12031" width="9.140625" style="2"/>
    <col min="12032" max="12032" width="12.28515625" style="2" bestFit="1" customWidth="1"/>
    <col min="12033" max="12033" width="9.140625" style="2"/>
    <col min="12034" max="12034" width="11.28515625" style="2" bestFit="1" customWidth="1"/>
    <col min="12035" max="12035" width="12.7109375" style="2" bestFit="1" customWidth="1"/>
    <col min="12036" max="12036" width="13.140625" style="2" bestFit="1" customWidth="1"/>
    <col min="12037" max="12281" width="9.140625" style="2"/>
    <col min="12282" max="12282" width="39.140625" style="2" customWidth="1"/>
    <col min="12283" max="12285" width="18.140625" style="2" customWidth="1"/>
    <col min="12286" max="12287" width="9.140625" style="2"/>
    <col min="12288" max="12288" width="12.28515625" style="2" bestFit="1" customWidth="1"/>
    <col min="12289" max="12289" width="9.140625" style="2"/>
    <col min="12290" max="12290" width="11.28515625" style="2" bestFit="1" customWidth="1"/>
    <col min="12291" max="12291" width="12.7109375" style="2" bestFit="1" customWidth="1"/>
    <col min="12292" max="12292" width="13.140625" style="2" bestFit="1" customWidth="1"/>
    <col min="12293" max="12537" width="9.140625" style="2"/>
    <col min="12538" max="12538" width="39.140625" style="2" customWidth="1"/>
    <col min="12539" max="12541" width="18.140625" style="2" customWidth="1"/>
    <col min="12542" max="12543" width="9.140625" style="2"/>
    <col min="12544" max="12544" width="12.28515625" style="2" bestFit="1" customWidth="1"/>
    <col min="12545" max="12545" width="9.140625" style="2"/>
    <col min="12546" max="12546" width="11.28515625" style="2" bestFit="1" customWidth="1"/>
    <col min="12547" max="12547" width="12.7109375" style="2" bestFit="1" customWidth="1"/>
    <col min="12548" max="12548" width="13.140625" style="2" bestFit="1" customWidth="1"/>
    <col min="12549" max="12793" width="9.140625" style="2"/>
    <col min="12794" max="12794" width="39.140625" style="2" customWidth="1"/>
    <col min="12795" max="12797" width="18.140625" style="2" customWidth="1"/>
    <col min="12798" max="12799" width="9.140625" style="2"/>
    <col min="12800" max="12800" width="12.28515625" style="2" bestFit="1" customWidth="1"/>
    <col min="12801" max="12801" width="9.140625" style="2"/>
    <col min="12802" max="12802" width="11.28515625" style="2" bestFit="1" customWidth="1"/>
    <col min="12803" max="12803" width="12.7109375" style="2" bestFit="1" customWidth="1"/>
    <col min="12804" max="12804" width="13.140625" style="2" bestFit="1" customWidth="1"/>
    <col min="12805" max="13049" width="9.140625" style="2"/>
    <col min="13050" max="13050" width="39.140625" style="2" customWidth="1"/>
    <col min="13051" max="13053" width="18.140625" style="2" customWidth="1"/>
    <col min="13054" max="13055" width="9.140625" style="2"/>
    <col min="13056" max="13056" width="12.28515625" style="2" bestFit="1" customWidth="1"/>
    <col min="13057" max="13057" width="9.140625" style="2"/>
    <col min="13058" max="13058" width="11.28515625" style="2" bestFit="1" customWidth="1"/>
    <col min="13059" max="13059" width="12.7109375" style="2" bestFit="1" customWidth="1"/>
    <col min="13060" max="13060" width="13.140625" style="2" bestFit="1" customWidth="1"/>
    <col min="13061" max="13305" width="9.140625" style="2"/>
    <col min="13306" max="13306" width="39.140625" style="2" customWidth="1"/>
    <col min="13307" max="13309" width="18.140625" style="2" customWidth="1"/>
    <col min="13310" max="13311" width="9.140625" style="2"/>
    <col min="13312" max="13312" width="12.28515625" style="2" bestFit="1" customWidth="1"/>
    <col min="13313" max="13313" width="9.140625" style="2"/>
    <col min="13314" max="13314" width="11.28515625" style="2" bestFit="1" customWidth="1"/>
    <col min="13315" max="13315" width="12.7109375" style="2" bestFit="1" customWidth="1"/>
    <col min="13316" max="13316" width="13.140625" style="2" bestFit="1" customWidth="1"/>
    <col min="13317" max="13561" width="9.140625" style="2"/>
    <col min="13562" max="13562" width="39.140625" style="2" customWidth="1"/>
    <col min="13563" max="13565" width="18.140625" style="2" customWidth="1"/>
    <col min="13566" max="13567" width="9.140625" style="2"/>
    <col min="13568" max="13568" width="12.28515625" style="2" bestFit="1" customWidth="1"/>
    <col min="13569" max="13569" width="9.140625" style="2"/>
    <col min="13570" max="13570" width="11.28515625" style="2" bestFit="1" customWidth="1"/>
    <col min="13571" max="13571" width="12.7109375" style="2" bestFit="1" customWidth="1"/>
    <col min="13572" max="13572" width="13.140625" style="2" bestFit="1" customWidth="1"/>
    <col min="13573" max="13817" width="9.140625" style="2"/>
    <col min="13818" max="13818" width="39.140625" style="2" customWidth="1"/>
    <col min="13819" max="13821" width="18.140625" style="2" customWidth="1"/>
    <col min="13822" max="13823" width="9.140625" style="2"/>
    <col min="13824" max="13824" width="12.28515625" style="2" bestFit="1" customWidth="1"/>
    <col min="13825" max="13825" width="9.140625" style="2"/>
    <col min="13826" max="13826" width="11.28515625" style="2" bestFit="1" customWidth="1"/>
    <col min="13827" max="13827" width="12.7109375" style="2" bestFit="1" customWidth="1"/>
    <col min="13828" max="13828" width="13.140625" style="2" bestFit="1" customWidth="1"/>
    <col min="13829" max="14073" width="9.140625" style="2"/>
    <col min="14074" max="14074" width="39.140625" style="2" customWidth="1"/>
    <col min="14075" max="14077" width="18.140625" style="2" customWidth="1"/>
    <col min="14078" max="14079" width="9.140625" style="2"/>
    <col min="14080" max="14080" width="12.28515625" style="2" bestFit="1" customWidth="1"/>
    <col min="14081" max="14081" width="9.140625" style="2"/>
    <col min="14082" max="14082" width="11.28515625" style="2" bestFit="1" customWidth="1"/>
    <col min="14083" max="14083" width="12.7109375" style="2" bestFit="1" customWidth="1"/>
    <col min="14084" max="14084" width="13.140625" style="2" bestFit="1" customWidth="1"/>
    <col min="14085" max="14329" width="9.140625" style="2"/>
    <col min="14330" max="14330" width="39.140625" style="2" customWidth="1"/>
    <col min="14331" max="14333" width="18.140625" style="2" customWidth="1"/>
    <col min="14334" max="14335" width="9.140625" style="2"/>
    <col min="14336" max="14336" width="12.28515625" style="2" bestFit="1" customWidth="1"/>
    <col min="14337" max="14337" width="9.140625" style="2"/>
    <col min="14338" max="14338" width="11.28515625" style="2" bestFit="1" customWidth="1"/>
    <col min="14339" max="14339" width="12.7109375" style="2" bestFit="1" customWidth="1"/>
    <col min="14340" max="14340" width="13.140625" style="2" bestFit="1" customWidth="1"/>
    <col min="14341" max="14585" width="9.140625" style="2"/>
    <col min="14586" max="14586" width="39.140625" style="2" customWidth="1"/>
    <col min="14587" max="14589" width="18.140625" style="2" customWidth="1"/>
    <col min="14590" max="14591" width="9.140625" style="2"/>
    <col min="14592" max="14592" width="12.28515625" style="2" bestFit="1" customWidth="1"/>
    <col min="14593" max="14593" width="9.140625" style="2"/>
    <col min="14594" max="14594" width="11.28515625" style="2" bestFit="1" customWidth="1"/>
    <col min="14595" max="14595" width="12.7109375" style="2" bestFit="1" customWidth="1"/>
    <col min="14596" max="14596" width="13.140625" style="2" bestFit="1" customWidth="1"/>
    <col min="14597" max="14841" width="9.140625" style="2"/>
    <col min="14842" max="14842" width="39.140625" style="2" customWidth="1"/>
    <col min="14843" max="14845" width="18.140625" style="2" customWidth="1"/>
    <col min="14846" max="14847" width="9.140625" style="2"/>
    <col min="14848" max="14848" width="12.28515625" style="2" bestFit="1" customWidth="1"/>
    <col min="14849" max="14849" width="9.140625" style="2"/>
    <col min="14850" max="14850" width="11.28515625" style="2" bestFit="1" customWidth="1"/>
    <col min="14851" max="14851" width="12.7109375" style="2" bestFit="1" customWidth="1"/>
    <col min="14852" max="14852" width="13.140625" style="2" bestFit="1" customWidth="1"/>
    <col min="14853" max="15097" width="9.140625" style="2"/>
    <col min="15098" max="15098" width="39.140625" style="2" customWidth="1"/>
    <col min="15099" max="15101" width="18.140625" style="2" customWidth="1"/>
    <col min="15102" max="15103" width="9.140625" style="2"/>
    <col min="15104" max="15104" width="12.28515625" style="2" bestFit="1" customWidth="1"/>
    <col min="15105" max="15105" width="9.140625" style="2"/>
    <col min="15106" max="15106" width="11.28515625" style="2" bestFit="1" customWidth="1"/>
    <col min="15107" max="15107" width="12.7109375" style="2" bestFit="1" customWidth="1"/>
    <col min="15108" max="15108" width="13.140625" style="2" bestFit="1" customWidth="1"/>
    <col min="15109" max="15353" width="9.140625" style="2"/>
    <col min="15354" max="15354" width="39.140625" style="2" customWidth="1"/>
    <col min="15355" max="15357" width="18.140625" style="2" customWidth="1"/>
    <col min="15358" max="15359" width="9.140625" style="2"/>
    <col min="15360" max="15360" width="12.28515625" style="2" bestFit="1" customWidth="1"/>
    <col min="15361" max="15361" width="9.140625" style="2"/>
    <col min="15362" max="15362" width="11.28515625" style="2" bestFit="1" customWidth="1"/>
    <col min="15363" max="15363" width="12.7109375" style="2" bestFit="1" customWidth="1"/>
    <col min="15364" max="15364" width="13.140625" style="2" bestFit="1" customWidth="1"/>
    <col min="15365" max="15609" width="9.140625" style="2"/>
    <col min="15610" max="15610" width="39.140625" style="2" customWidth="1"/>
    <col min="15611" max="15613" width="18.140625" style="2" customWidth="1"/>
    <col min="15614" max="15615" width="9.140625" style="2"/>
    <col min="15616" max="15616" width="12.28515625" style="2" bestFit="1" customWidth="1"/>
    <col min="15617" max="15617" width="9.140625" style="2"/>
    <col min="15618" max="15618" width="11.28515625" style="2" bestFit="1" customWidth="1"/>
    <col min="15619" max="15619" width="12.7109375" style="2" bestFit="1" customWidth="1"/>
    <col min="15620" max="15620" width="13.140625" style="2" bestFit="1" customWidth="1"/>
    <col min="15621" max="15865" width="9.140625" style="2"/>
    <col min="15866" max="15866" width="39.140625" style="2" customWidth="1"/>
    <col min="15867" max="15869" width="18.140625" style="2" customWidth="1"/>
    <col min="15870" max="15871" width="9.140625" style="2"/>
    <col min="15872" max="15872" width="12.28515625" style="2" bestFit="1" customWidth="1"/>
    <col min="15873" max="15873" width="9.140625" style="2"/>
    <col min="15874" max="15874" width="11.28515625" style="2" bestFit="1" customWidth="1"/>
    <col min="15875" max="15875" width="12.7109375" style="2" bestFit="1" customWidth="1"/>
    <col min="15876" max="15876" width="13.140625" style="2" bestFit="1" customWidth="1"/>
    <col min="15877" max="16121" width="9.140625" style="2"/>
    <col min="16122" max="16122" width="39.140625" style="2" customWidth="1"/>
    <col min="16123" max="16125" width="18.140625" style="2" customWidth="1"/>
    <col min="16126" max="16127" width="9.140625" style="2"/>
    <col min="16128" max="16128" width="12.28515625" style="2" bestFit="1" customWidth="1"/>
    <col min="16129" max="16129" width="9.140625" style="2"/>
    <col min="16130" max="16130" width="11.28515625" style="2" bestFit="1" customWidth="1"/>
    <col min="16131" max="16131" width="12.7109375" style="2" bestFit="1" customWidth="1"/>
    <col min="16132" max="16132" width="13.140625" style="2" bestFit="1" customWidth="1"/>
    <col min="16133" max="16384" width="9.140625" style="2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"/>
      <c r="C2" s="3"/>
      <c r="D2" s="4" t="s">
        <v>208</v>
      </c>
    </row>
    <row r="3" spans="1:4" ht="80.45" customHeight="1" x14ac:dyDescent="0.25">
      <c r="A3" s="103" t="s">
        <v>293</v>
      </c>
      <c r="B3" s="98"/>
      <c r="C3" s="98"/>
      <c r="D3" s="98"/>
    </row>
    <row r="4" spans="1:4" ht="22.5" customHeight="1" x14ac:dyDescent="0.25">
      <c r="A4" s="1"/>
      <c r="B4" s="1"/>
      <c r="C4" s="1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179472</v>
      </c>
      <c r="C6" s="8">
        <v>848700</v>
      </c>
      <c r="D6" s="8">
        <v>72459</v>
      </c>
    </row>
    <row r="7" spans="1:4" ht="15.75" x14ac:dyDescent="0.25">
      <c r="A7" s="7" t="s">
        <v>7</v>
      </c>
      <c r="B7" s="8">
        <v>36006</v>
      </c>
      <c r="C7" s="8">
        <v>184500</v>
      </c>
      <c r="D7" s="8">
        <v>14541</v>
      </c>
    </row>
    <row r="8" spans="1:4" ht="15.75" x14ac:dyDescent="0.25">
      <c r="A8" s="7" t="s">
        <v>232</v>
      </c>
      <c r="B8" s="8">
        <v>18553</v>
      </c>
      <c r="C8" s="8">
        <v>135300</v>
      </c>
      <c r="D8" s="8">
        <v>7493</v>
      </c>
    </row>
    <row r="9" spans="1:4" ht="15.75" x14ac:dyDescent="0.25">
      <c r="A9" s="7" t="s">
        <v>243</v>
      </c>
      <c r="B9" s="8">
        <v>10307</v>
      </c>
      <c r="C9" s="8">
        <v>72300</v>
      </c>
      <c r="D9" s="8">
        <v>4163</v>
      </c>
    </row>
    <row r="10" spans="1:4" ht="15.75" x14ac:dyDescent="0.25">
      <c r="A10" s="7" t="s">
        <v>246</v>
      </c>
      <c r="B10" s="8">
        <v>14155</v>
      </c>
      <c r="C10" s="8">
        <v>98400</v>
      </c>
      <c r="D10" s="8">
        <v>5717</v>
      </c>
    </row>
    <row r="11" spans="1:4" ht="15.75" x14ac:dyDescent="0.25">
      <c r="A11" s="7" t="s">
        <v>247</v>
      </c>
      <c r="B11" s="8">
        <v>25287</v>
      </c>
      <c r="C11" s="8">
        <v>166099</v>
      </c>
      <c r="D11" s="8">
        <v>10212</v>
      </c>
    </row>
    <row r="12" spans="1:4" ht="15.75" x14ac:dyDescent="0.25">
      <c r="A12" s="7" t="s">
        <v>233</v>
      </c>
      <c r="B12" s="8">
        <v>13331</v>
      </c>
      <c r="C12" s="8">
        <v>98400</v>
      </c>
      <c r="D12" s="8">
        <v>5384</v>
      </c>
    </row>
    <row r="13" spans="1:4" ht="15.75" x14ac:dyDescent="0.25">
      <c r="A13" s="7" t="s">
        <v>249</v>
      </c>
      <c r="B13" s="8">
        <v>10307</v>
      </c>
      <c r="C13" s="8">
        <v>72300</v>
      </c>
      <c r="D13" s="8">
        <v>4413</v>
      </c>
    </row>
    <row r="14" spans="1:4" ht="15.75" x14ac:dyDescent="0.25">
      <c r="A14" s="7" t="s">
        <v>250</v>
      </c>
      <c r="B14" s="8">
        <v>32296</v>
      </c>
      <c r="C14" s="8">
        <v>171203</v>
      </c>
      <c r="D14" s="8">
        <v>13043</v>
      </c>
    </row>
    <row r="15" spans="1:4" ht="15.75" x14ac:dyDescent="0.25">
      <c r="A15" s="7" t="s">
        <v>18</v>
      </c>
      <c r="B15" s="8">
        <v>15117</v>
      </c>
      <c r="C15" s="8">
        <v>103449</v>
      </c>
      <c r="D15" s="8">
        <v>6105</v>
      </c>
    </row>
    <row r="16" spans="1:4" ht="15.75" x14ac:dyDescent="0.25">
      <c r="A16" s="7" t="s">
        <v>253</v>
      </c>
      <c r="B16" s="8">
        <v>7146</v>
      </c>
      <c r="C16" s="8">
        <v>49200</v>
      </c>
      <c r="D16" s="8">
        <v>2886</v>
      </c>
    </row>
    <row r="17" spans="1:4" ht="15.75" x14ac:dyDescent="0.25">
      <c r="A17" s="7" t="s">
        <v>239</v>
      </c>
      <c r="B17" s="8">
        <v>11681</v>
      </c>
      <c r="C17" s="8">
        <v>85550</v>
      </c>
      <c r="D17" s="8">
        <v>4468</v>
      </c>
    </row>
    <row r="18" spans="1:4" ht="15.75" x14ac:dyDescent="0.25">
      <c r="A18" s="7" t="s">
        <v>254</v>
      </c>
      <c r="B18" s="8">
        <v>7421</v>
      </c>
      <c r="C18" s="8">
        <v>49200</v>
      </c>
      <c r="D18" s="8">
        <v>2997</v>
      </c>
    </row>
    <row r="19" spans="1:4" ht="15.75" x14ac:dyDescent="0.25">
      <c r="A19" s="7" t="s">
        <v>255</v>
      </c>
      <c r="B19" s="8">
        <v>10307</v>
      </c>
      <c r="C19" s="8">
        <v>72300</v>
      </c>
      <c r="D19" s="8">
        <v>4413</v>
      </c>
    </row>
    <row r="20" spans="1:4" ht="15.75" x14ac:dyDescent="0.25">
      <c r="A20" s="7" t="s">
        <v>256</v>
      </c>
      <c r="B20" s="8">
        <v>10307</v>
      </c>
      <c r="C20" s="8">
        <v>72300</v>
      </c>
      <c r="D20" s="8">
        <v>4413</v>
      </c>
    </row>
    <row r="21" spans="1:4" ht="15.75" x14ac:dyDescent="0.25">
      <c r="A21" s="7" t="s">
        <v>257</v>
      </c>
      <c r="B21" s="8">
        <v>13880</v>
      </c>
      <c r="C21" s="8">
        <v>92299</v>
      </c>
      <c r="D21" s="8">
        <v>5606</v>
      </c>
    </row>
    <row r="22" spans="1:4" ht="15.75" x14ac:dyDescent="0.25">
      <c r="A22" s="7" t="s">
        <v>258</v>
      </c>
      <c r="B22" s="8">
        <v>10307</v>
      </c>
      <c r="C22" s="8">
        <v>73800</v>
      </c>
      <c r="D22" s="8">
        <v>4413</v>
      </c>
    </row>
    <row r="23" spans="1:4" ht="15.75" x14ac:dyDescent="0.25">
      <c r="A23" s="7" t="s">
        <v>234</v>
      </c>
      <c r="B23" s="8">
        <v>4535</v>
      </c>
      <c r="C23" s="8">
        <v>24600</v>
      </c>
      <c r="D23" s="8">
        <v>1982</v>
      </c>
    </row>
    <row r="24" spans="1:4" ht="15.75" x14ac:dyDescent="0.25">
      <c r="A24" s="7" t="s">
        <v>259</v>
      </c>
      <c r="B24" s="8">
        <v>10307</v>
      </c>
      <c r="C24" s="8">
        <v>73800</v>
      </c>
      <c r="D24" s="8">
        <v>4413</v>
      </c>
    </row>
    <row r="25" spans="1:4" ht="15.75" x14ac:dyDescent="0.25">
      <c r="A25" s="7" t="s">
        <v>260</v>
      </c>
      <c r="B25" s="8">
        <v>22676</v>
      </c>
      <c r="C25" s="8">
        <v>146800</v>
      </c>
      <c r="D25" s="8">
        <v>9158</v>
      </c>
    </row>
    <row r="26" spans="1:4" ht="15.75" x14ac:dyDescent="0.25">
      <c r="A26" s="7" t="s">
        <v>236</v>
      </c>
      <c r="B26" s="8">
        <v>18278</v>
      </c>
      <c r="C26" s="8">
        <v>134550</v>
      </c>
      <c r="D26" s="8">
        <v>7532</v>
      </c>
    </row>
    <row r="27" spans="1:4" ht="15.75" x14ac:dyDescent="0.25">
      <c r="A27" s="7" t="s">
        <v>262</v>
      </c>
      <c r="B27" s="8">
        <v>8933</v>
      </c>
      <c r="C27" s="8">
        <v>60250</v>
      </c>
      <c r="D27" s="8">
        <v>4358</v>
      </c>
    </row>
    <row r="28" spans="1:4" ht="15.75" x14ac:dyDescent="0.25">
      <c r="A28" s="7" t="s">
        <v>105</v>
      </c>
      <c r="B28" s="8">
        <v>11681</v>
      </c>
      <c r="C28" s="8">
        <v>84350</v>
      </c>
      <c r="D28" s="8">
        <v>4718</v>
      </c>
    </row>
    <row r="29" spans="1:4" ht="15.75" x14ac:dyDescent="0.25">
      <c r="A29" s="7" t="s">
        <v>240</v>
      </c>
      <c r="B29" s="8">
        <v>5360</v>
      </c>
      <c r="C29" s="8">
        <v>36900</v>
      </c>
      <c r="D29" s="8">
        <v>2215</v>
      </c>
    </row>
    <row r="30" spans="1:4" ht="15.75" x14ac:dyDescent="0.25">
      <c r="A30" s="7" t="s">
        <v>263</v>
      </c>
      <c r="B30" s="8">
        <v>10307</v>
      </c>
      <c r="C30" s="8">
        <v>72300</v>
      </c>
      <c r="D30" s="8">
        <v>4413</v>
      </c>
    </row>
    <row r="31" spans="1:4" ht="15.75" x14ac:dyDescent="0.25">
      <c r="A31" s="7" t="s">
        <v>264</v>
      </c>
      <c r="B31" s="8">
        <v>18553</v>
      </c>
      <c r="C31" s="8">
        <v>123000</v>
      </c>
      <c r="D31" s="8">
        <v>7493</v>
      </c>
    </row>
    <row r="32" spans="1:4" ht="15.75" x14ac:dyDescent="0.25">
      <c r="A32" s="7" t="s">
        <v>241</v>
      </c>
      <c r="B32" s="8">
        <v>19790</v>
      </c>
      <c r="C32" s="8">
        <v>134550</v>
      </c>
      <c r="D32" s="8">
        <v>7992</v>
      </c>
    </row>
    <row r="33" spans="1:4" ht="15.75" x14ac:dyDescent="0.25">
      <c r="A33" s="10" t="s">
        <v>124</v>
      </c>
      <c r="B33" s="11">
        <f>SUM(B6:B32)</f>
        <v>556300</v>
      </c>
      <c r="C33" s="11">
        <f>SUM(C6:C32)</f>
        <v>3336400</v>
      </c>
      <c r="D33" s="11">
        <f>SUM(D6:D32)</f>
        <v>227000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topLeftCell="A2" zoomScaleNormal="100" zoomScaleSheetLayoutView="100" workbookViewId="0">
      <selection activeCell="B37" sqref="B37:D37"/>
    </sheetView>
  </sheetViews>
  <sheetFormatPr defaultColWidth="9.140625" defaultRowHeight="15" x14ac:dyDescent="0.25"/>
  <cols>
    <col min="1" max="1" width="48" style="56" customWidth="1"/>
    <col min="2" max="4" width="22" style="56" customWidth="1"/>
    <col min="5" max="249" width="9.140625" style="56"/>
    <col min="250" max="250" width="35.28515625" style="56" customWidth="1"/>
    <col min="251" max="253" width="18.140625" style="56" customWidth="1"/>
    <col min="254" max="254" width="9.28515625" style="56" customWidth="1"/>
    <col min="255" max="255" width="9.140625" style="56"/>
    <col min="256" max="256" width="12.28515625" style="56" bestFit="1" customWidth="1"/>
    <col min="257" max="257" width="9.140625" style="56"/>
    <col min="258" max="260" width="12.28515625" style="56" bestFit="1" customWidth="1"/>
    <col min="261" max="505" width="9.140625" style="56"/>
    <col min="506" max="506" width="35.28515625" style="56" customWidth="1"/>
    <col min="507" max="509" width="18.140625" style="56" customWidth="1"/>
    <col min="510" max="510" width="9.28515625" style="56" customWidth="1"/>
    <col min="511" max="511" width="9.140625" style="56"/>
    <col min="512" max="512" width="12.28515625" style="56" bestFit="1" customWidth="1"/>
    <col min="513" max="513" width="9.140625" style="56"/>
    <col min="514" max="516" width="12.28515625" style="56" bestFit="1" customWidth="1"/>
    <col min="517" max="761" width="9.140625" style="56"/>
    <col min="762" max="762" width="35.28515625" style="56" customWidth="1"/>
    <col min="763" max="765" width="18.140625" style="56" customWidth="1"/>
    <col min="766" max="766" width="9.28515625" style="56" customWidth="1"/>
    <col min="767" max="767" width="9.140625" style="56"/>
    <col min="768" max="768" width="12.28515625" style="56" bestFit="1" customWidth="1"/>
    <col min="769" max="769" width="9.140625" style="56"/>
    <col min="770" max="772" width="12.28515625" style="56" bestFit="1" customWidth="1"/>
    <col min="773" max="1017" width="9.140625" style="56"/>
    <col min="1018" max="1018" width="35.28515625" style="56" customWidth="1"/>
    <col min="1019" max="1021" width="18.140625" style="56" customWidth="1"/>
    <col min="1022" max="1022" width="9.28515625" style="56" customWidth="1"/>
    <col min="1023" max="1023" width="9.140625" style="56"/>
    <col min="1024" max="1024" width="12.28515625" style="56" bestFit="1" customWidth="1"/>
    <col min="1025" max="1025" width="9.140625" style="56"/>
    <col min="1026" max="1028" width="12.28515625" style="56" bestFit="1" customWidth="1"/>
    <col min="1029" max="1273" width="9.140625" style="56"/>
    <col min="1274" max="1274" width="35.28515625" style="56" customWidth="1"/>
    <col min="1275" max="1277" width="18.140625" style="56" customWidth="1"/>
    <col min="1278" max="1278" width="9.28515625" style="56" customWidth="1"/>
    <col min="1279" max="1279" width="9.140625" style="56"/>
    <col min="1280" max="1280" width="12.28515625" style="56" bestFit="1" customWidth="1"/>
    <col min="1281" max="1281" width="9.140625" style="56"/>
    <col min="1282" max="1284" width="12.28515625" style="56" bestFit="1" customWidth="1"/>
    <col min="1285" max="1529" width="9.140625" style="56"/>
    <col min="1530" max="1530" width="35.28515625" style="56" customWidth="1"/>
    <col min="1531" max="1533" width="18.140625" style="56" customWidth="1"/>
    <col min="1534" max="1534" width="9.28515625" style="56" customWidth="1"/>
    <col min="1535" max="1535" width="9.140625" style="56"/>
    <col min="1536" max="1536" width="12.28515625" style="56" bestFit="1" customWidth="1"/>
    <col min="1537" max="1537" width="9.140625" style="56"/>
    <col min="1538" max="1540" width="12.28515625" style="56" bestFit="1" customWidth="1"/>
    <col min="1541" max="1785" width="9.140625" style="56"/>
    <col min="1786" max="1786" width="35.28515625" style="56" customWidth="1"/>
    <col min="1787" max="1789" width="18.140625" style="56" customWidth="1"/>
    <col min="1790" max="1790" width="9.28515625" style="56" customWidth="1"/>
    <col min="1791" max="1791" width="9.140625" style="56"/>
    <col min="1792" max="1792" width="12.28515625" style="56" bestFit="1" customWidth="1"/>
    <col min="1793" max="1793" width="9.140625" style="56"/>
    <col min="1794" max="1796" width="12.28515625" style="56" bestFit="1" customWidth="1"/>
    <col min="1797" max="2041" width="9.140625" style="56"/>
    <col min="2042" max="2042" width="35.28515625" style="56" customWidth="1"/>
    <col min="2043" max="2045" width="18.140625" style="56" customWidth="1"/>
    <col min="2046" max="2046" width="9.28515625" style="56" customWidth="1"/>
    <col min="2047" max="2047" width="9.140625" style="56"/>
    <col min="2048" max="2048" width="12.28515625" style="56" bestFit="1" customWidth="1"/>
    <col min="2049" max="2049" width="9.140625" style="56"/>
    <col min="2050" max="2052" width="12.28515625" style="56" bestFit="1" customWidth="1"/>
    <col min="2053" max="2297" width="9.140625" style="56"/>
    <col min="2298" max="2298" width="35.28515625" style="56" customWidth="1"/>
    <col min="2299" max="2301" width="18.140625" style="56" customWidth="1"/>
    <col min="2302" max="2302" width="9.28515625" style="56" customWidth="1"/>
    <col min="2303" max="2303" width="9.140625" style="56"/>
    <col min="2304" max="2304" width="12.28515625" style="56" bestFit="1" customWidth="1"/>
    <col min="2305" max="2305" width="9.140625" style="56"/>
    <col min="2306" max="2308" width="12.28515625" style="56" bestFit="1" customWidth="1"/>
    <col min="2309" max="2553" width="9.140625" style="56"/>
    <col min="2554" max="2554" width="35.28515625" style="56" customWidth="1"/>
    <col min="2555" max="2557" width="18.140625" style="56" customWidth="1"/>
    <col min="2558" max="2558" width="9.28515625" style="56" customWidth="1"/>
    <col min="2559" max="2559" width="9.140625" style="56"/>
    <col min="2560" max="2560" width="12.28515625" style="56" bestFit="1" customWidth="1"/>
    <col min="2561" max="2561" width="9.140625" style="56"/>
    <col min="2562" max="2564" width="12.28515625" style="56" bestFit="1" customWidth="1"/>
    <col min="2565" max="2809" width="9.140625" style="56"/>
    <col min="2810" max="2810" width="35.28515625" style="56" customWidth="1"/>
    <col min="2811" max="2813" width="18.140625" style="56" customWidth="1"/>
    <col min="2814" max="2814" width="9.28515625" style="56" customWidth="1"/>
    <col min="2815" max="2815" width="9.140625" style="56"/>
    <col min="2816" max="2816" width="12.28515625" style="56" bestFit="1" customWidth="1"/>
    <col min="2817" max="2817" width="9.140625" style="56"/>
    <col min="2818" max="2820" width="12.28515625" style="56" bestFit="1" customWidth="1"/>
    <col min="2821" max="3065" width="9.140625" style="56"/>
    <col min="3066" max="3066" width="35.28515625" style="56" customWidth="1"/>
    <col min="3067" max="3069" width="18.140625" style="56" customWidth="1"/>
    <col min="3070" max="3070" width="9.28515625" style="56" customWidth="1"/>
    <col min="3071" max="3071" width="9.140625" style="56"/>
    <col min="3072" max="3072" width="12.28515625" style="56" bestFit="1" customWidth="1"/>
    <col min="3073" max="3073" width="9.140625" style="56"/>
    <col min="3074" max="3076" width="12.28515625" style="56" bestFit="1" customWidth="1"/>
    <col min="3077" max="3321" width="9.140625" style="56"/>
    <col min="3322" max="3322" width="35.28515625" style="56" customWidth="1"/>
    <col min="3323" max="3325" width="18.140625" style="56" customWidth="1"/>
    <col min="3326" max="3326" width="9.28515625" style="56" customWidth="1"/>
    <col min="3327" max="3327" width="9.140625" style="56"/>
    <col min="3328" max="3328" width="12.28515625" style="56" bestFit="1" customWidth="1"/>
    <col min="3329" max="3329" width="9.140625" style="56"/>
    <col min="3330" max="3332" width="12.28515625" style="56" bestFit="1" customWidth="1"/>
    <col min="3333" max="3577" width="9.140625" style="56"/>
    <col min="3578" max="3578" width="35.28515625" style="56" customWidth="1"/>
    <col min="3579" max="3581" width="18.140625" style="56" customWidth="1"/>
    <col min="3582" max="3582" width="9.28515625" style="56" customWidth="1"/>
    <col min="3583" max="3583" width="9.140625" style="56"/>
    <col min="3584" max="3584" width="12.28515625" style="56" bestFit="1" customWidth="1"/>
    <col min="3585" max="3585" width="9.140625" style="56"/>
    <col min="3586" max="3588" width="12.28515625" style="56" bestFit="1" customWidth="1"/>
    <col min="3589" max="3833" width="9.140625" style="56"/>
    <col min="3834" max="3834" width="35.28515625" style="56" customWidth="1"/>
    <col min="3835" max="3837" width="18.140625" style="56" customWidth="1"/>
    <col min="3838" max="3838" width="9.28515625" style="56" customWidth="1"/>
    <col min="3839" max="3839" width="9.140625" style="56"/>
    <col min="3840" max="3840" width="12.28515625" style="56" bestFit="1" customWidth="1"/>
    <col min="3841" max="3841" width="9.140625" style="56"/>
    <col min="3842" max="3844" width="12.28515625" style="56" bestFit="1" customWidth="1"/>
    <col min="3845" max="4089" width="9.140625" style="56"/>
    <col min="4090" max="4090" width="35.28515625" style="56" customWidth="1"/>
    <col min="4091" max="4093" width="18.140625" style="56" customWidth="1"/>
    <col min="4094" max="4094" width="9.28515625" style="56" customWidth="1"/>
    <col min="4095" max="4095" width="9.140625" style="56"/>
    <col min="4096" max="4096" width="12.28515625" style="56" bestFit="1" customWidth="1"/>
    <col min="4097" max="4097" width="9.140625" style="56"/>
    <col min="4098" max="4100" width="12.28515625" style="56" bestFit="1" customWidth="1"/>
    <col min="4101" max="4345" width="9.140625" style="56"/>
    <col min="4346" max="4346" width="35.28515625" style="56" customWidth="1"/>
    <col min="4347" max="4349" width="18.140625" style="56" customWidth="1"/>
    <col min="4350" max="4350" width="9.28515625" style="56" customWidth="1"/>
    <col min="4351" max="4351" width="9.140625" style="56"/>
    <col min="4352" max="4352" width="12.28515625" style="56" bestFit="1" customWidth="1"/>
    <col min="4353" max="4353" width="9.140625" style="56"/>
    <col min="4354" max="4356" width="12.28515625" style="56" bestFit="1" customWidth="1"/>
    <col min="4357" max="4601" width="9.140625" style="56"/>
    <col min="4602" max="4602" width="35.28515625" style="56" customWidth="1"/>
    <col min="4603" max="4605" width="18.140625" style="56" customWidth="1"/>
    <col min="4606" max="4606" width="9.28515625" style="56" customWidth="1"/>
    <col min="4607" max="4607" width="9.140625" style="56"/>
    <col min="4608" max="4608" width="12.28515625" style="56" bestFit="1" customWidth="1"/>
    <col min="4609" max="4609" width="9.140625" style="56"/>
    <col min="4610" max="4612" width="12.28515625" style="56" bestFit="1" customWidth="1"/>
    <col min="4613" max="4857" width="9.140625" style="56"/>
    <col min="4858" max="4858" width="35.28515625" style="56" customWidth="1"/>
    <col min="4859" max="4861" width="18.140625" style="56" customWidth="1"/>
    <col min="4862" max="4862" width="9.28515625" style="56" customWidth="1"/>
    <col min="4863" max="4863" width="9.140625" style="56"/>
    <col min="4864" max="4864" width="12.28515625" style="56" bestFit="1" customWidth="1"/>
    <col min="4865" max="4865" width="9.140625" style="56"/>
    <col min="4866" max="4868" width="12.28515625" style="56" bestFit="1" customWidth="1"/>
    <col min="4869" max="5113" width="9.140625" style="56"/>
    <col min="5114" max="5114" width="35.28515625" style="56" customWidth="1"/>
    <col min="5115" max="5117" width="18.140625" style="56" customWidth="1"/>
    <col min="5118" max="5118" width="9.28515625" style="56" customWidth="1"/>
    <col min="5119" max="5119" width="9.140625" style="56"/>
    <col min="5120" max="5120" width="12.28515625" style="56" bestFit="1" customWidth="1"/>
    <col min="5121" max="5121" width="9.140625" style="56"/>
    <col min="5122" max="5124" width="12.28515625" style="56" bestFit="1" customWidth="1"/>
    <col min="5125" max="5369" width="9.140625" style="56"/>
    <col min="5370" max="5370" width="35.28515625" style="56" customWidth="1"/>
    <col min="5371" max="5373" width="18.140625" style="56" customWidth="1"/>
    <col min="5374" max="5374" width="9.28515625" style="56" customWidth="1"/>
    <col min="5375" max="5375" width="9.140625" style="56"/>
    <col min="5376" max="5376" width="12.28515625" style="56" bestFit="1" customWidth="1"/>
    <col min="5377" max="5377" width="9.140625" style="56"/>
    <col min="5378" max="5380" width="12.28515625" style="56" bestFit="1" customWidth="1"/>
    <col min="5381" max="5625" width="9.140625" style="56"/>
    <col min="5626" max="5626" width="35.28515625" style="56" customWidth="1"/>
    <col min="5627" max="5629" width="18.140625" style="56" customWidth="1"/>
    <col min="5630" max="5630" width="9.28515625" style="56" customWidth="1"/>
    <col min="5631" max="5631" width="9.140625" style="56"/>
    <col min="5632" max="5632" width="12.28515625" style="56" bestFit="1" customWidth="1"/>
    <col min="5633" max="5633" width="9.140625" style="56"/>
    <col min="5634" max="5636" width="12.28515625" style="56" bestFit="1" customWidth="1"/>
    <col min="5637" max="5881" width="9.140625" style="56"/>
    <col min="5882" max="5882" width="35.28515625" style="56" customWidth="1"/>
    <col min="5883" max="5885" width="18.140625" style="56" customWidth="1"/>
    <col min="5886" max="5886" width="9.28515625" style="56" customWidth="1"/>
    <col min="5887" max="5887" width="9.140625" style="56"/>
    <col min="5888" max="5888" width="12.28515625" style="56" bestFit="1" customWidth="1"/>
    <col min="5889" max="5889" width="9.140625" style="56"/>
    <col min="5890" max="5892" width="12.28515625" style="56" bestFit="1" customWidth="1"/>
    <col min="5893" max="6137" width="9.140625" style="56"/>
    <col min="6138" max="6138" width="35.28515625" style="56" customWidth="1"/>
    <col min="6139" max="6141" width="18.140625" style="56" customWidth="1"/>
    <col min="6142" max="6142" width="9.28515625" style="56" customWidth="1"/>
    <col min="6143" max="6143" width="9.140625" style="56"/>
    <col min="6144" max="6144" width="12.28515625" style="56" bestFit="1" customWidth="1"/>
    <col min="6145" max="6145" width="9.140625" style="56"/>
    <col min="6146" max="6148" width="12.28515625" style="56" bestFit="1" customWidth="1"/>
    <col min="6149" max="6393" width="9.140625" style="56"/>
    <col min="6394" max="6394" width="35.28515625" style="56" customWidth="1"/>
    <col min="6395" max="6397" width="18.140625" style="56" customWidth="1"/>
    <col min="6398" max="6398" width="9.28515625" style="56" customWidth="1"/>
    <col min="6399" max="6399" width="9.140625" style="56"/>
    <col min="6400" max="6400" width="12.28515625" style="56" bestFit="1" customWidth="1"/>
    <col min="6401" max="6401" width="9.140625" style="56"/>
    <col min="6402" max="6404" width="12.28515625" style="56" bestFit="1" customWidth="1"/>
    <col min="6405" max="6649" width="9.140625" style="56"/>
    <col min="6650" max="6650" width="35.28515625" style="56" customWidth="1"/>
    <col min="6651" max="6653" width="18.140625" style="56" customWidth="1"/>
    <col min="6654" max="6654" width="9.28515625" style="56" customWidth="1"/>
    <col min="6655" max="6655" width="9.140625" style="56"/>
    <col min="6656" max="6656" width="12.28515625" style="56" bestFit="1" customWidth="1"/>
    <col min="6657" max="6657" width="9.140625" style="56"/>
    <col min="6658" max="6660" width="12.28515625" style="56" bestFit="1" customWidth="1"/>
    <col min="6661" max="6905" width="9.140625" style="56"/>
    <col min="6906" max="6906" width="35.28515625" style="56" customWidth="1"/>
    <col min="6907" max="6909" width="18.140625" style="56" customWidth="1"/>
    <col min="6910" max="6910" width="9.28515625" style="56" customWidth="1"/>
    <col min="6911" max="6911" width="9.140625" style="56"/>
    <col min="6912" max="6912" width="12.28515625" style="56" bestFit="1" customWidth="1"/>
    <col min="6913" max="6913" width="9.140625" style="56"/>
    <col min="6914" max="6916" width="12.28515625" style="56" bestFit="1" customWidth="1"/>
    <col min="6917" max="7161" width="9.140625" style="56"/>
    <col min="7162" max="7162" width="35.28515625" style="56" customWidth="1"/>
    <col min="7163" max="7165" width="18.140625" style="56" customWidth="1"/>
    <col min="7166" max="7166" width="9.28515625" style="56" customWidth="1"/>
    <col min="7167" max="7167" width="9.140625" style="56"/>
    <col min="7168" max="7168" width="12.28515625" style="56" bestFit="1" customWidth="1"/>
    <col min="7169" max="7169" width="9.140625" style="56"/>
    <col min="7170" max="7172" width="12.28515625" style="56" bestFit="1" customWidth="1"/>
    <col min="7173" max="7417" width="9.140625" style="56"/>
    <col min="7418" max="7418" width="35.28515625" style="56" customWidth="1"/>
    <col min="7419" max="7421" width="18.140625" style="56" customWidth="1"/>
    <col min="7422" max="7422" width="9.28515625" style="56" customWidth="1"/>
    <col min="7423" max="7423" width="9.140625" style="56"/>
    <col min="7424" max="7424" width="12.28515625" style="56" bestFit="1" customWidth="1"/>
    <col min="7425" max="7425" width="9.140625" style="56"/>
    <col min="7426" max="7428" width="12.28515625" style="56" bestFit="1" customWidth="1"/>
    <col min="7429" max="7673" width="9.140625" style="56"/>
    <col min="7674" max="7674" width="35.28515625" style="56" customWidth="1"/>
    <col min="7675" max="7677" width="18.140625" style="56" customWidth="1"/>
    <col min="7678" max="7678" width="9.28515625" style="56" customWidth="1"/>
    <col min="7679" max="7679" width="9.140625" style="56"/>
    <col min="7680" max="7680" width="12.28515625" style="56" bestFit="1" customWidth="1"/>
    <col min="7681" max="7681" width="9.140625" style="56"/>
    <col min="7682" max="7684" width="12.28515625" style="56" bestFit="1" customWidth="1"/>
    <col min="7685" max="7929" width="9.140625" style="56"/>
    <col min="7930" max="7930" width="35.28515625" style="56" customWidth="1"/>
    <col min="7931" max="7933" width="18.140625" style="56" customWidth="1"/>
    <col min="7934" max="7934" width="9.28515625" style="56" customWidth="1"/>
    <col min="7935" max="7935" width="9.140625" style="56"/>
    <col min="7936" max="7936" width="12.28515625" style="56" bestFit="1" customWidth="1"/>
    <col min="7937" max="7937" width="9.140625" style="56"/>
    <col min="7938" max="7940" width="12.28515625" style="56" bestFit="1" customWidth="1"/>
    <col min="7941" max="8185" width="9.140625" style="56"/>
    <col min="8186" max="8186" width="35.28515625" style="56" customWidth="1"/>
    <col min="8187" max="8189" width="18.140625" style="56" customWidth="1"/>
    <col min="8190" max="8190" width="9.28515625" style="56" customWidth="1"/>
    <col min="8191" max="8191" width="9.140625" style="56"/>
    <col min="8192" max="8192" width="12.28515625" style="56" bestFit="1" customWidth="1"/>
    <col min="8193" max="8193" width="9.140625" style="56"/>
    <col min="8194" max="8196" width="12.28515625" style="56" bestFit="1" customWidth="1"/>
    <col min="8197" max="8441" width="9.140625" style="56"/>
    <col min="8442" max="8442" width="35.28515625" style="56" customWidth="1"/>
    <col min="8443" max="8445" width="18.140625" style="56" customWidth="1"/>
    <col min="8446" max="8446" width="9.28515625" style="56" customWidth="1"/>
    <col min="8447" max="8447" width="9.140625" style="56"/>
    <col min="8448" max="8448" width="12.28515625" style="56" bestFit="1" customWidth="1"/>
    <col min="8449" max="8449" width="9.140625" style="56"/>
    <col min="8450" max="8452" width="12.28515625" style="56" bestFit="1" customWidth="1"/>
    <col min="8453" max="8697" width="9.140625" style="56"/>
    <col min="8698" max="8698" width="35.28515625" style="56" customWidth="1"/>
    <col min="8699" max="8701" width="18.140625" style="56" customWidth="1"/>
    <col min="8702" max="8702" width="9.28515625" style="56" customWidth="1"/>
    <col min="8703" max="8703" width="9.140625" style="56"/>
    <col min="8704" max="8704" width="12.28515625" style="56" bestFit="1" customWidth="1"/>
    <col min="8705" max="8705" width="9.140625" style="56"/>
    <col min="8706" max="8708" width="12.28515625" style="56" bestFit="1" customWidth="1"/>
    <col min="8709" max="8953" width="9.140625" style="56"/>
    <col min="8954" max="8954" width="35.28515625" style="56" customWidth="1"/>
    <col min="8955" max="8957" width="18.140625" style="56" customWidth="1"/>
    <col min="8958" max="8958" width="9.28515625" style="56" customWidth="1"/>
    <col min="8959" max="8959" width="9.140625" style="56"/>
    <col min="8960" max="8960" width="12.28515625" style="56" bestFit="1" customWidth="1"/>
    <col min="8961" max="8961" width="9.140625" style="56"/>
    <col min="8962" max="8964" width="12.28515625" style="56" bestFit="1" customWidth="1"/>
    <col min="8965" max="9209" width="9.140625" style="56"/>
    <col min="9210" max="9210" width="35.28515625" style="56" customWidth="1"/>
    <col min="9211" max="9213" width="18.140625" style="56" customWidth="1"/>
    <col min="9214" max="9214" width="9.28515625" style="56" customWidth="1"/>
    <col min="9215" max="9215" width="9.140625" style="56"/>
    <col min="9216" max="9216" width="12.28515625" style="56" bestFit="1" customWidth="1"/>
    <col min="9217" max="9217" width="9.140625" style="56"/>
    <col min="9218" max="9220" width="12.28515625" style="56" bestFit="1" customWidth="1"/>
    <col min="9221" max="9465" width="9.140625" style="56"/>
    <col min="9466" max="9466" width="35.28515625" style="56" customWidth="1"/>
    <col min="9467" max="9469" width="18.140625" style="56" customWidth="1"/>
    <col min="9470" max="9470" width="9.28515625" style="56" customWidth="1"/>
    <col min="9471" max="9471" width="9.140625" style="56"/>
    <col min="9472" max="9472" width="12.28515625" style="56" bestFit="1" customWidth="1"/>
    <col min="9473" max="9473" width="9.140625" style="56"/>
    <col min="9474" max="9476" width="12.28515625" style="56" bestFit="1" customWidth="1"/>
    <col min="9477" max="9721" width="9.140625" style="56"/>
    <col min="9722" max="9722" width="35.28515625" style="56" customWidth="1"/>
    <col min="9723" max="9725" width="18.140625" style="56" customWidth="1"/>
    <col min="9726" max="9726" width="9.28515625" style="56" customWidth="1"/>
    <col min="9727" max="9727" width="9.140625" style="56"/>
    <col min="9728" max="9728" width="12.28515625" style="56" bestFit="1" customWidth="1"/>
    <col min="9729" max="9729" width="9.140625" style="56"/>
    <col min="9730" max="9732" width="12.28515625" style="56" bestFit="1" customWidth="1"/>
    <col min="9733" max="9977" width="9.140625" style="56"/>
    <col min="9978" max="9978" width="35.28515625" style="56" customWidth="1"/>
    <col min="9979" max="9981" width="18.140625" style="56" customWidth="1"/>
    <col min="9982" max="9982" width="9.28515625" style="56" customWidth="1"/>
    <col min="9983" max="9983" width="9.140625" style="56"/>
    <col min="9984" max="9984" width="12.28515625" style="56" bestFit="1" customWidth="1"/>
    <col min="9985" max="9985" width="9.140625" style="56"/>
    <col min="9986" max="9988" width="12.28515625" style="56" bestFit="1" customWidth="1"/>
    <col min="9989" max="10233" width="9.140625" style="56"/>
    <col min="10234" max="10234" width="35.28515625" style="56" customWidth="1"/>
    <col min="10235" max="10237" width="18.140625" style="56" customWidth="1"/>
    <col min="10238" max="10238" width="9.28515625" style="56" customWidth="1"/>
    <col min="10239" max="10239" width="9.140625" style="56"/>
    <col min="10240" max="10240" width="12.28515625" style="56" bestFit="1" customWidth="1"/>
    <col min="10241" max="10241" width="9.140625" style="56"/>
    <col min="10242" max="10244" width="12.28515625" style="56" bestFit="1" customWidth="1"/>
    <col min="10245" max="10489" width="9.140625" style="56"/>
    <col min="10490" max="10490" width="35.28515625" style="56" customWidth="1"/>
    <col min="10491" max="10493" width="18.140625" style="56" customWidth="1"/>
    <col min="10494" max="10494" width="9.28515625" style="56" customWidth="1"/>
    <col min="10495" max="10495" width="9.140625" style="56"/>
    <col min="10496" max="10496" width="12.28515625" style="56" bestFit="1" customWidth="1"/>
    <col min="10497" max="10497" width="9.140625" style="56"/>
    <col min="10498" max="10500" width="12.28515625" style="56" bestFit="1" customWidth="1"/>
    <col min="10501" max="10745" width="9.140625" style="56"/>
    <col min="10746" max="10746" width="35.28515625" style="56" customWidth="1"/>
    <col min="10747" max="10749" width="18.140625" style="56" customWidth="1"/>
    <col min="10750" max="10750" width="9.28515625" style="56" customWidth="1"/>
    <col min="10751" max="10751" width="9.140625" style="56"/>
    <col min="10752" max="10752" width="12.28515625" style="56" bestFit="1" customWidth="1"/>
    <col min="10753" max="10753" width="9.140625" style="56"/>
    <col min="10754" max="10756" width="12.28515625" style="56" bestFit="1" customWidth="1"/>
    <col min="10757" max="11001" width="9.140625" style="56"/>
    <col min="11002" max="11002" width="35.28515625" style="56" customWidth="1"/>
    <col min="11003" max="11005" width="18.140625" style="56" customWidth="1"/>
    <col min="11006" max="11006" width="9.28515625" style="56" customWidth="1"/>
    <col min="11007" max="11007" width="9.140625" style="56"/>
    <col min="11008" max="11008" width="12.28515625" style="56" bestFit="1" customWidth="1"/>
    <col min="11009" max="11009" width="9.140625" style="56"/>
    <col min="11010" max="11012" width="12.28515625" style="56" bestFit="1" customWidth="1"/>
    <col min="11013" max="11257" width="9.140625" style="56"/>
    <col min="11258" max="11258" width="35.28515625" style="56" customWidth="1"/>
    <col min="11259" max="11261" width="18.140625" style="56" customWidth="1"/>
    <col min="11262" max="11262" width="9.28515625" style="56" customWidth="1"/>
    <col min="11263" max="11263" width="9.140625" style="56"/>
    <col min="11264" max="11264" width="12.28515625" style="56" bestFit="1" customWidth="1"/>
    <col min="11265" max="11265" width="9.140625" style="56"/>
    <col min="11266" max="11268" width="12.28515625" style="56" bestFit="1" customWidth="1"/>
    <col min="11269" max="11513" width="9.140625" style="56"/>
    <col min="11514" max="11514" width="35.28515625" style="56" customWidth="1"/>
    <col min="11515" max="11517" width="18.140625" style="56" customWidth="1"/>
    <col min="11518" max="11518" width="9.28515625" style="56" customWidth="1"/>
    <col min="11519" max="11519" width="9.140625" style="56"/>
    <col min="11520" max="11520" width="12.28515625" style="56" bestFit="1" customWidth="1"/>
    <col min="11521" max="11521" width="9.140625" style="56"/>
    <col min="11522" max="11524" width="12.28515625" style="56" bestFit="1" customWidth="1"/>
    <col min="11525" max="11769" width="9.140625" style="56"/>
    <col min="11770" max="11770" width="35.28515625" style="56" customWidth="1"/>
    <col min="11771" max="11773" width="18.140625" style="56" customWidth="1"/>
    <col min="11774" max="11774" width="9.28515625" style="56" customWidth="1"/>
    <col min="11775" max="11775" width="9.140625" style="56"/>
    <col min="11776" max="11776" width="12.28515625" style="56" bestFit="1" customWidth="1"/>
    <col min="11777" max="11777" width="9.140625" style="56"/>
    <col min="11778" max="11780" width="12.28515625" style="56" bestFit="1" customWidth="1"/>
    <col min="11781" max="12025" width="9.140625" style="56"/>
    <col min="12026" max="12026" width="35.28515625" style="56" customWidth="1"/>
    <col min="12027" max="12029" width="18.140625" style="56" customWidth="1"/>
    <col min="12030" max="12030" width="9.28515625" style="56" customWidth="1"/>
    <col min="12031" max="12031" width="9.140625" style="56"/>
    <col min="12032" max="12032" width="12.28515625" style="56" bestFit="1" customWidth="1"/>
    <col min="12033" max="12033" width="9.140625" style="56"/>
    <col min="12034" max="12036" width="12.28515625" style="56" bestFit="1" customWidth="1"/>
    <col min="12037" max="12281" width="9.140625" style="56"/>
    <col min="12282" max="12282" width="35.28515625" style="56" customWidth="1"/>
    <col min="12283" max="12285" width="18.140625" style="56" customWidth="1"/>
    <col min="12286" max="12286" width="9.28515625" style="56" customWidth="1"/>
    <col min="12287" max="12287" width="9.140625" style="56"/>
    <col min="12288" max="12288" width="12.28515625" style="56" bestFit="1" customWidth="1"/>
    <col min="12289" max="12289" width="9.140625" style="56"/>
    <col min="12290" max="12292" width="12.28515625" style="56" bestFit="1" customWidth="1"/>
    <col min="12293" max="12537" width="9.140625" style="56"/>
    <col min="12538" max="12538" width="35.28515625" style="56" customWidth="1"/>
    <col min="12539" max="12541" width="18.140625" style="56" customWidth="1"/>
    <col min="12542" max="12542" width="9.28515625" style="56" customWidth="1"/>
    <col min="12543" max="12543" width="9.140625" style="56"/>
    <col min="12544" max="12544" width="12.28515625" style="56" bestFit="1" customWidth="1"/>
    <col min="12545" max="12545" width="9.140625" style="56"/>
    <col min="12546" max="12548" width="12.28515625" style="56" bestFit="1" customWidth="1"/>
    <col min="12549" max="12793" width="9.140625" style="56"/>
    <col min="12794" max="12794" width="35.28515625" style="56" customWidth="1"/>
    <col min="12795" max="12797" width="18.140625" style="56" customWidth="1"/>
    <col min="12798" max="12798" width="9.28515625" style="56" customWidth="1"/>
    <col min="12799" max="12799" width="9.140625" style="56"/>
    <col min="12800" max="12800" width="12.28515625" style="56" bestFit="1" customWidth="1"/>
    <col min="12801" max="12801" width="9.140625" style="56"/>
    <col min="12802" max="12804" width="12.28515625" style="56" bestFit="1" customWidth="1"/>
    <col min="12805" max="13049" width="9.140625" style="56"/>
    <col min="13050" max="13050" width="35.28515625" style="56" customWidth="1"/>
    <col min="13051" max="13053" width="18.140625" style="56" customWidth="1"/>
    <col min="13054" max="13054" width="9.28515625" style="56" customWidth="1"/>
    <col min="13055" max="13055" width="9.140625" style="56"/>
    <col min="13056" max="13056" width="12.28515625" style="56" bestFit="1" customWidth="1"/>
    <col min="13057" max="13057" width="9.140625" style="56"/>
    <col min="13058" max="13060" width="12.28515625" style="56" bestFit="1" customWidth="1"/>
    <col min="13061" max="13305" width="9.140625" style="56"/>
    <col min="13306" max="13306" width="35.28515625" style="56" customWidth="1"/>
    <col min="13307" max="13309" width="18.140625" style="56" customWidth="1"/>
    <col min="13310" max="13310" width="9.28515625" style="56" customWidth="1"/>
    <col min="13311" max="13311" width="9.140625" style="56"/>
    <col min="13312" max="13312" width="12.28515625" style="56" bestFit="1" customWidth="1"/>
    <col min="13313" max="13313" width="9.140625" style="56"/>
    <col min="13314" max="13316" width="12.28515625" style="56" bestFit="1" customWidth="1"/>
    <col min="13317" max="13561" width="9.140625" style="56"/>
    <col min="13562" max="13562" width="35.28515625" style="56" customWidth="1"/>
    <col min="13563" max="13565" width="18.140625" style="56" customWidth="1"/>
    <col min="13566" max="13566" width="9.28515625" style="56" customWidth="1"/>
    <col min="13567" max="13567" width="9.140625" style="56"/>
    <col min="13568" max="13568" width="12.28515625" style="56" bestFit="1" customWidth="1"/>
    <col min="13569" max="13569" width="9.140625" style="56"/>
    <col min="13570" max="13572" width="12.28515625" style="56" bestFit="1" customWidth="1"/>
    <col min="13573" max="13817" width="9.140625" style="56"/>
    <col min="13818" max="13818" width="35.28515625" style="56" customWidth="1"/>
    <col min="13819" max="13821" width="18.140625" style="56" customWidth="1"/>
    <col min="13822" max="13822" width="9.28515625" style="56" customWidth="1"/>
    <col min="13823" max="13823" width="9.140625" style="56"/>
    <col min="13824" max="13824" width="12.28515625" style="56" bestFit="1" customWidth="1"/>
    <col min="13825" max="13825" width="9.140625" style="56"/>
    <col min="13826" max="13828" width="12.28515625" style="56" bestFit="1" customWidth="1"/>
    <col min="13829" max="14073" width="9.140625" style="56"/>
    <col min="14074" max="14074" width="35.28515625" style="56" customWidth="1"/>
    <col min="14075" max="14077" width="18.140625" style="56" customWidth="1"/>
    <col min="14078" max="14078" width="9.28515625" style="56" customWidth="1"/>
    <col min="14079" max="14079" width="9.140625" style="56"/>
    <col min="14080" max="14080" width="12.28515625" style="56" bestFit="1" customWidth="1"/>
    <col min="14081" max="14081" width="9.140625" style="56"/>
    <col min="14082" max="14084" width="12.28515625" style="56" bestFit="1" customWidth="1"/>
    <col min="14085" max="14329" width="9.140625" style="56"/>
    <col min="14330" max="14330" width="35.28515625" style="56" customWidth="1"/>
    <col min="14331" max="14333" width="18.140625" style="56" customWidth="1"/>
    <col min="14334" max="14334" width="9.28515625" style="56" customWidth="1"/>
    <col min="14335" max="14335" width="9.140625" style="56"/>
    <col min="14336" max="14336" width="12.28515625" style="56" bestFit="1" customWidth="1"/>
    <col min="14337" max="14337" width="9.140625" style="56"/>
    <col min="14338" max="14340" width="12.28515625" style="56" bestFit="1" customWidth="1"/>
    <col min="14341" max="14585" width="9.140625" style="56"/>
    <col min="14586" max="14586" width="35.28515625" style="56" customWidth="1"/>
    <col min="14587" max="14589" width="18.140625" style="56" customWidth="1"/>
    <col min="14590" max="14590" width="9.28515625" style="56" customWidth="1"/>
    <col min="14591" max="14591" width="9.140625" style="56"/>
    <col min="14592" max="14592" width="12.28515625" style="56" bestFit="1" customWidth="1"/>
    <col min="14593" max="14593" width="9.140625" style="56"/>
    <col min="14594" max="14596" width="12.28515625" style="56" bestFit="1" customWidth="1"/>
    <col min="14597" max="14841" width="9.140625" style="56"/>
    <col min="14842" max="14842" width="35.28515625" style="56" customWidth="1"/>
    <col min="14843" max="14845" width="18.140625" style="56" customWidth="1"/>
    <col min="14846" max="14846" width="9.28515625" style="56" customWidth="1"/>
    <col min="14847" max="14847" width="9.140625" style="56"/>
    <col min="14848" max="14848" width="12.28515625" style="56" bestFit="1" customWidth="1"/>
    <col min="14849" max="14849" width="9.140625" style="56"/>
    <col min="14850" max="14852" width="12.28515625" style="56" bestFit="1" customWidth="1"/>
    <col min="14853" max="15097" width="9.140625" style="56"/>
    <col min="15098" max="15098" width="35.28515625" style="56" customWidth="1"/>
    <col min="15099" max="15101" width="18.140625" style="56" customWidth="1"/>
    <col min="15102" max="15102" width="9.28515625" style="56" customWidth="1"/>
    <col min="15103" max="15103" width="9.140625" style="56"/>
    <col min="15104" max="15104" width="12.28515625" style="56" bestFit="1" customWidth="1"/>
    <col min="15105" max="15105" width="9.140625" style="56"/>
    <col min="15106" max="15108" width="12.28515625" style="56" bestFit="1" customWidth="1"/>
    <col min="15109" max="15353" width="9.140625" style="56"/>
    <col min="15354" max="15354" width="35.28515625" style="56" customWidth="1"/>
    <col min="15355" max="15357" width="18.140625" style="56" customWidth="1"/>
    <col min="15358" max="15358" width="9.28515625" style="56" customWidth="1"/>
    <col min="15359" max="15359" width="9.140625" style="56"/>
    <col min="15360" max="15360" width="12.28515625" style="56" bestFit="1" customWidth="1"/>
    <col min="15361" max="15361" width="9.140625" style="56"/>
    <col min="15362" max="15364" width="12.28515625" style="56" bestFit="1" customWidth="1"/>
    <col min="15365" max="15609" width="9.140625" style="56"/>
    <col min="15610" max="15610" width="35.28515625" style="56" customWidth="1"/>
    <col min="15611" max="15613" width="18.140625" style="56" customWidth="1"/>
    <col min="15614" max="15614" width="9.28515625" style="56" customWidth="1"/>
    <col min="15615" max="15615" width="9.140625" style="56"/>
    <col min="15616" max="15616" width="12.28515625" style="56" bestFit="1" customWidth="1"/>
    <col min="15617" max="15617" width="9.140625" style="56"/>
    <col min="15618" max="15620" width="12.28515625" style="56" bestFit="1" customWidth="1"/>
    <col min="15621" max="15865" width="9.140625" style="56"/>
    <col min="15866" max="15866" width="35.28515625" style="56" customWidth="1"/>
    <col min="15867" max="15869" width="18.140625" style="56" customWidth="1"/>
    <col min="15870" max="15870" width="9.28515625" style="56" customWidth="1"/>
    <col min="15871" max="15871" width="9.140625" style="56"/>
    <col min="15872" max="15872" width="12.28515625" style="56" bestFit="1" customWidth="1"/>
    <col min="15873" max="15873" width="9.140625" style="56"/>
    <col min="15874" max="15876" width="12.28515625" style="56" bestFit="1" customWidth="1"/>
    <col min="15877" max="16121" width="9.140625" style="56"/>
    <col min="16122" max="16122" width="35.28515625" style="56" customWidth="1"/>
    <col min="16123" max="16125" width="18.140625" style="56" customWidth="1"/>
    <col min="16126" max="16126" width="9.28515625" style="56" customWidth="1"/>
    <col min="16127" max="16127" width="9.140625" style="56"/>
    <col min="16128" max="16128" width="12.28515625" style="56" bestFit="1" customWidth="1"/>
    <col min="16129" max="16129" width="9.140625" style="56"/>
    <col min="16130" max="16132" width="12.28515625" style="56" bestFit="1" customWidth="1"/>
    <col min="16133" max="16384" width="9.140625" style="56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1"/>
      <c r="B2" s="1"/>
      <c r="C2" s="102" t="s">
        <v>209</v>
      </c>
      <c r="D2" s="102"/>
    </row>
    <row r="3" spans="1:4" ht="102.75" customHeight="1" x14ac:dyDescent="0.25">
      <c r="A3" s="103" t="s">
        <v>294</v>
      </c>
      <c r="B3" s="98"/>
      <c r="C3" s="98"/>
      <c r="D3" s="98"/>
    </row>
    <row r="4" spans="1:4" ht="22.5" customHeight="1" x14ac:dyDescent="0.25">
      <c r="A4" s="1"/>
      <c r="B4" s="1"/>
      <c r="D4" s="61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54" t="s">
        <v>6</v>
      </c>
      <c r="B6" s="62">
        <v>10511096</v>
      </c>
      <c r="C6" s="62">
        <v>10511096</v>
      </c>
      <c r="D6" s="62">
        <v>10511096</v>
      </c>
    </row>
    <row r="7" spans="1:4" ht="15.75" x14ac:dyDescent="0.25">
      <c r="A7" s="54" t="s">
        <v>7</v>
      </c>
      <c r="B7" s="62">
        <v>1911272</v>
      </c>
      <c r="C7" s="62">
        <v>1911272</v>
      </c>
      <c r="D7" s="62">
        <v>1911272</v>
      </c>
    </row>
    <row r="8" spans="1:4" ht="15.75" x14ac:dyDescent="0.25">
      <c r="A8" s="54" t="s">
        <v>232</v>
      </c>
      <c r="B8" s="62">
        <v>1911272</v>
      </c>
      <c r="C8" s="62">
        <v>1911272</v>
      </c>
      <c r="D8" s="62">
        <v>1911272</v>
      </c>
    </row>
    <row r="9" spans="1:4" ht="15.75" x14ac:dyDescent="0.25">
      <c r="A9" s="54" t="s">
        <v>243</v>
      </c>
      <c r="B9" s="62">
        <v>1194620</v>
      </c>
      <c r="C9" s="62">
        <v>1194620</v>
      </c>
      <c r="D9" s="62">
        <v>1194620</v>
      </c>
    </row>
    <row r="10" spans="1:4" ht="15.75" x14ac:dyDescent="0.25">
      <c r="A10" s="54" t="s">
        <v>245</v>
      </c>
      <c r="B10" s="62">
        <v>955736</v>
      </c>
      <c r="C10" s="62">
        <v>955736</v>
      </c>
      <c r="D10" s="62">
        <v>955736</v>
      </c>
    </row>
    <row r="11" spans="1:4" ht="15.75" x14ac:dyDescent="0.25">
      <c r="A11" s="54" t="s">
        <v>246</v>
      </c>
      <c r="B11" s="62">
        <v>1194820</v>
      </c>
      <c r="C11" s="62">
        <v>1194820</v>
      </c>
      <c r="D11" s="62">
        <v>1194820</v>
      </c>
    </row>
    <row r="12" spans="1:4" ht="15.75" x14ac:dyDescent="0.25">
      <c r="A12" s="54" t="s">
        <v>247</v>
      </c>
      <c r="B12" s="62">
        <v>1911272</v>
      </c>
      <c r="C12" s="62">
        <v>1911272</v>
      </c>
      <c r="D12" s="62">
        <v>1911272</v>
      </c>
    </row>
    <row r="13" spans="1:4" ht="15.75" x14ac:dyDescent="0.25">
      <c r="A13" s="54" t="s">
        <v>233</v>
      </c>
      <c r="B13" s="62">
        <v>1194820</v>
      </c>
      <c r="C13" s="62">
        <v>1194820</v>
      </c>
      <c r="D13" s="62">
        <v>1194820</v>
      </c>
    </row>
    <row r="14" spans="1:4" ht="15.75" x14ac:dyDescent="0.25">
      <c r="A14" s="54" t="s">
        <v>248</v>
      </c>
      <c r="B14" s="62">
        <v>955736</v>
      </c>
      <c r="C14" s="62">
        <v>955736</v>
      </c>
      <c r="D14" s="62">
        <v>955736</v>
      </c>
    </row>
    <row r="15" spans="1:4" ht="15.75" x14ac:dyDescent="0.25">
      <c r="A15" s="54" t="s">
        <v>249</v>
      </c>
      <c r="B15" s="62">
        <v>955936</v>
      </c>
      <c r="C15" s="62">
        <v>955936</v>
      </c>
      <c r="D15" s="62">
        <v>955936</v>
      </c>
    </row>
    <row r="16" spans="1:4" ht="15.75" x14ac:dyDescent="0.25">
      <c r="A16" s="54" t="s">
        <v>250</v>
      </c>
      <c r="B16" s="62">
        <v>1912272</v>
      </c>
      <c r="C16" s="62">
        <v>1912272</v>
      </c>
      <c r="D16" s="62">
        <v>1912272</v>
      </c>
    </row>
    <row r="17" spans="1:4" ht="15.75" x14ac:dyDescent="0.25">
      <c r="A17" s="54" t="s">
        <v>251</v>
      </c>
      <c r="B17" s="62">
        <v>955736</v>
      </c>
      <c r="C17" s="62">
        <v>955736</v>
      </c>
      <c r="D17" s="62">
        <v>955736</v>
      </c>
    </row>
    <row r="18" spans="1:4" ht="15.75" x14ac:dyDescent="0.25">
      <c r="A18" s="54" t="s">
        <v>18</v>
      </c>
      <c r="B18" s="62">
        <v>1672588</v>
      </c>
      <c r="C18" s="62">
        <v>1672588</v>
      </c>
      <c r="D18" s="62">
        <v>1672588</v>
      </c>
    </row>
    <row r="19" spans="1:4" ht="15.75" x14ac:dyDescent="0.25">
      <c r="A19" s="54" t="s">
        <v>253</v>
      </c>
      <c r="B19" s="62">
        <v>956136</v>
      </c>
      <c r="C19" s="62">
        <v>956136</v>
      </c>
      <c r="D19" s="62">
        <v>956136</v>
      </c>
    </row>
    <row r="20" spans="1:4" ht="15.75" x14ac:dyDescent="0.25">
      <c r="A20" s="54" t="s">
        <v>239</v>
      </c>
      <c r="B20" s="62">
        <v>1672588</v>
      </c>
      <c r="C20" s="62">
        <v>1672588</v>
      </c>
      <c r="D20" s="62">
        <v>1672588</v>
      </c>
    </row>
    <row r="21" spans="1:4" ht="15.75" x14ac:dyDescent="0.25">
      <c r="A21" s="54" t="s">
        <v>254</v>
      </c>
      <c r="B21" s="62">
        <v>1194820</v>
      </c>
      <c r="C21" s="62">
        <v>1194820</v>
      </c>
      <c r="D21" s="62">
        <v>1194820</v>
      </c>
    </row>
    <row r="22" spans="1:4" ht="15.75" x14ac:dyDescent="0.25">
      <c r="A22" s="54" t="s">
        <v>255</v>
      </c>
      <c r="B22" s="62">
        <v>1194820</v>
      </c>
      <c r="C22" s="62">
        <v>1194820</v>
      </c>
      <c r="D22" s="62">
        <v>1194820</v>
      </c>
    </row>
    <row r="23" spans="1:4" ht="15.75" x14ac:dyDescent="0.25">
      <c r="A23" s="54" t="s">
        <v>256</v>
      </c>
      <c r="B23" s="62">
        <v>1194620</v>
      </c>
      <c r="C23" s="62">
        <v>1194620</v>
      </c>
      <c r="D23" s="62">
        <v>1194620</v>
      </c>
    </row>
    <row r="24" spans="1:4" ht="15.75" x14ac:dyDescent="0.25">
      <c r="A24" s="54" t="s">
        <v>257</v>
      </c>
      <c r="B24" s="62">
        <v>1194820</v>
      </c>
      <c r="C24" s="62">
        <v>1194820</v>
      </c>
      <c r="D24" s="62">
        <v>1194820</v>
      </c>
    </row>
    <row r="25" spans="1:4" ht="15.75" x14ac:dyDescent="0.25">
      <c r="A25" s="54" t="s">
        <v>258</v>
      </c>
      <c r="B25" s="62">
        <v>955936</v>
      </c>
      <c r="C25" s="62">
        <v>955936</v>
      </c>
      <c r="D25" s="62">
        <v>955936</v>
      </c>
    </row>
    <row r="26" spans="1:4" ht="15.75" x14ac:dyDescent="0.25">
      <c r="A26" s="54" t="s">
        <v>234</v>
      </c>
      <c r="B26" s="62">
        <v>955936</v>
      </c>
      <c r="C26" s="62">
        <v>955936</v>
      </c>
      <c r="D26" s="62">
        <v>955936</v>
      </c>
    </row>
    <row r="27" spans="1:4" ht="15.75" x14ac:dyDescent="0.25">
      <c r="A27" s="54" t="s">
        <v>259</v>
      </c>
      <c r="B27" s="62">
        <v>1672788</v>
      </c>
      <c r="C27" s="62">
        <v>1672788</v>
      </c>
      <c r="D27" s="62">
        <v>1672788</v>
      </c>
    </row>
    <row r="28" spans="1:4" ht="15.75" x14ac:dyDescent="0.25">
      <c r="A28" s="54" t="s">
        <v>260</v>
      </c>
      <c r="B28" s="62">
        <v>1194820</v>
      </c>
      <c r="C28" s="62">
        <v>1194820</v>
      </c>
      <c r="D28" s="62">
        <v>1194820</v>
      </c>
    </row>
    <row r="29" spans="1:4" ht="15.75" x14ac:dyDescent="0.25">
      <c r="A29" s="54" t="s">
        <v>236</v>
      </c>
      <c r="B29" s="62">
        <v>1672788</v>
      </c>
      <c r="C29" s="62">
        <v>1672788</v>
      </c>
      <c r="D29" s="62">
        <v>1672788</v>
      </c>
    </row>
    <row r="30" spans="1:4" ht="15.75" x14ac:dyDescent="0.25">
      <c r="A30" s="54" t="s">
        <v>261</v>
      </c>
      <c r="B30" s="62">
        <v>955936</v>
      </c>
      <c r="C30" s="62">
        <v>955936</v>
      </c>
      <c r="D30" s="62">
        <v>955936</v>
      </c>
    </row>
    <row r="31" spans="1:4" ht="15.75" x14ac:dyDescent="0.25">
      <c r="A31" s="54" t="s">
        <v>262</v>
      </c>
      <c r="B31" s="62">
        <v>955936</v>
      </c>
      <c r="C31" s="62">
        <v>955936</v>
      </c>
      <c r="D31" s="62">
        <v>955936</v>
      </c>
    </row>
    <row r="32" spans="1:4" ht="15.75" x14ac:dyDescent="0.25">
      <c r="A32" s="54" t="s">
        <v>105</v>
      </c>
      <c r="B32" s="62">
        <v>1672388</v>
      </c>
      <c r="C32" s="62">
        <v>1672388</v>
      </c>
      <c r="D32" s="62">
        <v>1672388</v>
      </c>
    </row>
    <row r="33" spans="1:4" ht="15.75" x14ac:dyDescent="0.25">
      <c r="A33" s="54" t="s">
        <v>240</v>
      </c>
      <c r="B33" s="62">
        <v>956136</v>
      </c>
      <c r="C33" s="62">
        <v>956136</v>
      </c>
      <c r="D33" s="62">
        <v>956136</v>
      </c>
    </row>
    <row r="34" spans="1:4" ht="15.75" x14ac:dyDescent="0.25">
      <c r="A34" s="54" t="s">
        <v>263</v>
      </c>
      <c r="B34" s="62">
        <v>1194820</v>
      </c>
      <c r="C34" s="62">
        <v>1194820</v>
      </c>
      <c r="D34" s="62">
        <v>1194820</v>
      </c>
    </row>
    <row r="35" spans="1:4" ht="15.75" x14ac:dyDescent="0.25">
      <c r="A35" s="54" t="s">
        <v>264</v>
      </c>
      <c r="B35" s="62">
        <v>1672788</v>
      </c>
      <c r="C35" s="62">
        <v>1672788</v>
      </c>
      <c r="D35" s="62">
        <v>1672788</v>
      </c>
    </row>
    <row r="36" spans="1:4" ht="15.75" x14ac:dyDescent="0.25">
      <c r="A36" s="54" t="s">
        <v>241</v>
      </c>
      <c r="B36" s="62">
        <v>1672588</v>
      </c>
      <c r="C36" s="62">
        <v>1672588</v>
      </c>
      <c r="D36" s="62">
        <v>1672588</v>
      </c>
    </row>
    <row r="37" spans="1:4" ht="15.75" x14ac:dyDescent="0.25">
      <c r="A37" s="10" t="s">
        <v>124</v>
      </c>
      <c r="B37" s="94">
        <f>SUM(B6:B36)</f>
        <v>50177840</v>
      </c>
      <c r="C37" s="94">
        <f>SUM(C6:C36)</f>
        <v>50177840</v>
      </c>
      <c r="D37" s="94">
        <f>SUM(D6:D36)</f>
        <v>50177840</v>
      </c>
    </row>
  </sheetData>
  <mergeCells count="3">
    <mergeCell ref="B1:D1"/>
    <mergeCell ref="C2:D2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zoomScaleNormal="100" zoomScaleSheetLayoutView="100" workbookViewId="0">
      <selection activeCell="B34" sqref="B34:D34"/>
    </sheetView>
  </sheetViews>
  <sheetFormatPr defaultColWidth="9.140625" defaultRowHeight="15" x14ac:dyDescent="0.25"/>
  <cols>
    <col min="1" max="1" width="48" style="56" customWidth="1"/>
    <col min="2" max="4" width="22" style="56" customWidth="1"/>
    <col min="5" max="249" width="9.140625" style="56"/>
    <col min="250" max="250" width="40" style="56" customWidth="1"/>
    <col min="251" max="253" width="18.140625" style="56" customWidth="1"/>
    <col min="254" max="255" width="9.140625" style="56"/>
    <col min="256" max="256" width="12.7109375" style="56" bestFit="1" customWidth="1"/>
    <col min="257" max="257" width="9.140625" style="56"/>
    <col min="258" max="260" width="12.5703125" style="56" bestFit="1" customWidth="1"/>
    <col min="261" max="505" width="9.140625" style="56"/>
    <col min="506" max="506" width="40" style="56" customWidth="1"/>
    <col min="507" max="509" width="18.140625" style="56" customWidth="1"/>
    <col min="510" max="511" width="9.140625" style="56"/>
    <col min="512" max="512" width="12.7109375" style="56" bestFit="1" customWidth="1"/>
    <col min="513" max="513" width="9.140625" style="56"/>
    <col min="514" max="516" width="12.5703125" style="56" bestFit="1" customWidth="1"/>
    <col min="517" max="761" width="9.140625" style="56"/>
    <col min="762" max="762" width="40" style="56" customWidth="1"/>
    <col min="763" max="765" width="18.140625" style="56" customWidth="1"/>
    <col min="766" max="767" width="9.140625" style="56"/>
    <col min="768" max="768" width="12.7109375" style="56" bestFit="1" customWidth="1"/>
    <col min="769" max="769" width="9.140625" style="56"/>
    <col min="770" max="772" width="12.5703125" style="56" bestFit="1" customWidth="1"/>
    <col min="773" max="1017" width="9.140625" style="56"/>
    <col min="1018" max="1018" width="40" style="56" customWidth="1"/>
    <col min="1019" max="1021" width="18.140625" style="56" customWidth="1"/>
    <col min="1022" max="1023" width="9.140625" style="56"/>
    <col min="1024" max="1024" width="12.7109375" style="56" bestFit="1" customWidth="1"/>
    <col min="1025" max="1025" width="9.140625" style="56"/>
    <col min="1026" max="1028" width="12.5703125" style="56" bestFit="1" customWidth="1"/>
    <col min="1029" max="1273" width="9.140625" style="56"/>
    <col min="1274" max="1274" width="40" style="56" customWidth="1"/>
    <col min="1275" max="1277" width="18.140625" style="56" customWidth="1"/>
    <col min="1278" max="1279" width="9.140625" style="56"/>
    <col min="1280" max="1280" width="12.7109375" style="56" bestFit="1" customWidth="1"/>
    <col min="1281" max="1281" width="9.140625" style="56"/>
    <col min="1282" max="1284" width="12.5703125" style="56" bestFit="1" customWidth="1"/>
    <col min="1285" max="1529" width="9.140625" style="56"/>
    <col min="1530" max="1530" width="40" style="56" customWidth="1"/>
    <col min="1531" max="1533" width="18.140625" style="56" customWidth="1"/>
    <col min="1534" max="1535" width="9.140625" style="56"/>
    <col min="1536" max="1536" width="12.7109375" style="56" bestFit="1" customWidth="1"/>
    <col min="1537" max="1537" width="9.140625" style="56"/>
    <col min="1538" max="1540" width="12.5703125" style="56" bestFit="1" customWidth="1"/>
    <col min="1541" max="1785" width="9.140625" style="56"/>
    <col min="1786" max="1786" width="40" style="56" customWidth="1"/>
    <col min="1787" max="1789" width="18.140625" style="56" customWidth="1"/>
    <col min="1790" max="1791" width="9.140625" style="56"/>
    <col min="1792" max="1792" width="12.7109375" style="56" bestFit="1" customWidth="1"/>
    <col min="1793" max="1793" width="9.140625" style="56"/>
    <col min="1794" max="1796" width="12.5703125" style="56" bestFit="1" customWidth="1"/>
    <col min="1797" max="2041" width="9.140625" style="56"/>
    <col min="2042" max="2042" width="40" style="56" customWidth="1"/>
    <col min="2043" max="2045" width="18.140625" style="56" customWidth="1"/>
    <col min="2046" max="2047" width="9.140625" style="56"/>
    <col min="2048" max="2048" width="12.7109375" style="56" bestFit="1" customWidth="1"/>
    <col min="2049" max="2049" width="9.140625" style="56"/>
    <col min="2050" max="2052" width="12.5703125" style="56" bestFit="1" customWidth="1"/>
    <col min="2053" max="2297" width="9.140625" style="56"/>
    <col min="2298" max="2298" width="40" style="56" customWidth="1"/>
    <col min="2299" max="2301" width="18.140625" style="56" customWidth="1"/>
    <col min="2302" max="2303" width="9.140625" style="56"/>
    <col min="2304" max="2304" width="12.7109375" style="56" bestFit="1" customWidth="1"/>
    <col min="2305" max="2305" width="9.140625" style="56"/>
    <col min="2306" max="2308" width="12.5703125" style="56" bestFit="1" customWidth="1"/>
    <col min="2309" max="2553" width="9.140625" style="56"/>
    <col min="2554" max="2554" width="40" style="56" customWidth="1"/>
    <col min="2555" max="2557" width="18.140625" style="56" customWidth="1"/>
    <col min="2558" max="2559" width="9.140625" style="56"/>
    <col min="2560" max="2560" width="12.7109375" style="56" bestFit="1" customWidth="1"/>
    <col min="2561" max="2561" width="9.140625" style="56"/>
    <col min="2562" max="2564" width="12.5703125" style="56" bestFit="1" customWidth="1"/>
    <col min="2565" max="2809" width="9.140625" style="56"/>
    <col min="2810" max="2810" width="40" style="56" customWidth="1"/>
    <col min="2811" max="2813" width="18.140625" style="56" customWidth="1"/>
    <col min="2814" max="2815" width="9.140625" style="56"/>
    <col min="2816" max="2816" width="12.7109375" style="56" bestFit="1" customWidth="1"/>
    <col min="2817" max="2817" width="9.140625" style="56"/>
    <col min="2818" max="2820" width="12.5703125" style="56" bestFit="1" customWidth="1"/>
    <col min="2821" max="3065" width="9.140625" style="56"/>
    <col min="3066" max="3066" width="40" style="56" customWidth="1"/>
    <col min="3067" max="3069" width="18.140625" style="56" customWidth="1"/>
    <col min="3070" max="3071" width="9.140625" style="56"/>
    <col min="3072" max="3072" width="12.7109375" style="56" bestFit="1" customWidth="1"/>
    <col min="3073" max="3073" width="9.140625" style="56"/>
    <col min="3074" max="3076" width="12.5703125" style="56" bestFit="1" customWidth="1"/>
    <col min="3077" max="3321" width="9.140625" style="56"/>
    <col min="3322" max="3322" width="40" style="56" customWidth="1"/>
    <col min="3323" max="3325" width="18.140625" style="56" customWidth="1"/>
    <col min="3326" max="3327" width="9.140625" style="56"/>
    <col min="3328" max="3328" width="12.7109375" style="56" bestFit="1" customWidth="1"/>
    <col min="3329" max="3329" width="9.140625" style="56"/>
    <col min="3330" max="3332" width="12.5703125" style="56" bestFit="1" customWidth="1"/>
    <col min="3333" max="3577" width="9.140625" style="56"/>
    <col min="3578" max="3578" width="40" style="56" customWidth="1"/>
    <col min="3579" max="3581" width="18.140625" style="56" customWidth="1"/>
    <col min="3582" max="3583" width="9.140625" style="56"/>
    <col min="3584" max="3584" width="12.7109375" style="56" bestFit="1" customWidth="1"/>
    <col min="3585" max="3585" width="9.140625" style="56"/>
    <col min="3586" max="3588" width="12.5703125" style="56" bestFit="1" customWidth="1"/>
    <col min="3589" max="3833" width="9.140625" style="56"/>
    <col min="3834" max="3834" width="40" style="56" customWidth="1"/>
    <col min="3835" max="3837" width="18.140625" style="56" customWidth="1"/>
    <col min="3838" max="3839" width="9.140625" style="56"/>
    <col min="3840" max="3840" width="12.7109375" style="56" bestFit="1" customWidth="1"/>
    <col min="3841" max="3841" width="9.140625" style="56"/>
    <col min="3842" max="3844" width="12.5703125" style="56" bestFit="1" customWidth="1"/>
    <col min="3845" max="4089" width="9.140625" style="56"/>
    <col min="4090" max="4090" width="40" style="56" customWidth="1"/>
    <col min="4091" max="4093" width="18.140625" style="56" customWidth="1"/>
    <col min="4094" max="4095" width="9.140625" style="56"/>
    <col min="4096" max="4096" width="12.7109375" style="56" bestFit="1" customWidth="1"/>
    <col min="4097" max="4097" width="9.140625" style="56"/>
    <col min="4098" max="4100" width="12.5703125" style="56" bestFit="1" customWidth="1"/>
    <col min="4101" max="4345" width="9.140625" style="56"/>
    <col min="4346" max="4346" width="40" style="56" customWidth="1"/>
    <col min="4347" max="4349" width="18.140625" style="56" customWidth="1"/>
    <col min="4350" max="4351" width="9.140625" style="56"/>
    <col min="4352" max="4352" width="12.7109375" style="56" bestFit="1" customWidth="1"/>
    <col min="4353" max="4353" width="9.140625" style="56"/>
    <col min="4354" max="4356" width="12.5703125" style="56" bestFit="1" customWidth="1"/>
    <col min="4357" max="4601" width="9.140625" style="56"/>
    <col min="4602" max="4602" width="40" style="56" customWidth="1"/>
    <col min="4603" max="4605" width="18.140625" style="56" customWidth="1"/>
    <col min="4606" max="4607" width="9.140625" style="56"/>
    <col min="4608" max="4608" width="12.7109375" style="56" bestFit="1" customWidth="1"/>
    <col min="4609" max="4609" width="9.140625" style="56"/>
    <col min="4610" max="4612" width="12.5703125" style="56" bestFit="1" customWidth="1"/>
    <col min="4613" max="4857" width="9.140625" style="56"/>
    <col min="4858" max="4858" width="40" style="56" customWidth="1"/>
    <col min="4859" max="4861" width="18.140625" style="56" customWidth="1"/>
    <col min="4862" max="4863" width="9.140625" style="56"/>
    <col min="4864" max="4864" width="12.7109375" style="56" bestFit="1" customWidth="1"/>
    <col min="4865" max="4865" width="9.140625" style="56"/>
    <col min="4866" max="4868" width="12.5703125" style="56" bestFit="1" customWidth="1"/>
    <col min="4869" max="5113" width="9.140625" style="56"/>
    <col min="5114" max="5114" width="40" style="56" customWidth="1"/>
    <col min="5115" max="5117" width="18.140625" style="56" customWidth="1"/>
    <col min="5118" max="5119" width="9.140625" style="56"/>
    <col min="5120" max="5120" width="12.7109375" style="56" bestFit="1" customWidth="1"/>
    <col min="5121" max="5121" width="9.140625" style="56"/>
    <col min="5122" max="5124" width="12.5703125" style="56" bestFit="1" customWidth="1"/>
    <col min="5125" max="5369" width="9.140625" style="56"/>
    <col min="5370" max="5370" width="40" style="56" customWidth="1"/>
    <col min="5371" max="5373" width="18.140625" style="56" customWidth="1"/>
    <col min="5374" max="5375" width="9.140625" style="56"/>
    <col min="5376" max="5376" width="12.7109375" style="56" bestFit="1" customWidth="1"/>
    <col min="5377" max="5377" width="9.140625" style="56"/>
    <col min="5378" max="5380" width="12.5703125" style="56" bestFit="1" customWidth="1"/>
    <col min="5381" max="5625" width="9.140625" style="56"/>
    <col min="5626" max="5626" width="40" style="56" customWidth="1"/>
    <col min="5627" max="5629" width="18.140625" style="56" customWidth="1"/>
    <col min="5630" max="5631" width="9.140625" style="56"/>
    <col min="5632" max="5632" width="12.7109375" style="56" bestFit="1" customWidth="1"/>
    <col min="5633" max="5633" width="9.140625" style="56"/>
    <col min="5634" max="5636" width="12.5703125" style="56" bestFit="1" customWidth="1"/>
    <col min="5637" max="5881" width="9.140625" style="56"/>
    <col min="5882" max="5882" width="40" style="56" customWidth="1"/>
    <col min="5883" max="5885" width="18.140625" style="56" customWidth="1"/>
    <col min="5886" max="5887" width="9.140625" style="56"/>
    <col min="5888" max="5888" width="12.7109375" style="56" bestFit="1" customWidth="1"/>
    <col min="5889" max="5889" width="9.140625" style="56"/>
    <col min="5890" max="5892" width="12.5703125" style="56" bestFit="1" customWidth="1"/>
    <col min="5893" max="6137" width="9.140625" style="56"/>
    <col min="6138" max="6138" width="40" style="56" customWidth="1"/>
    <col min="6139" max="6141" width="18.140625" style="56" customWidth="1"/>
    <col min="6142" max="6143" width="9.140625" style="56"/>
    <col min="6144" max="6144" width="12.7109375" style="56" bestFit="1" customWidth="1"/>
    <col min="6145" max="6145" width="9.140625" style="56"/>
    <col min="6146" max="6148" width="12.5703125" style="56" bestFit="1" customWidth="1"/>
    <col min="6149" max="6393" width="9.140625" style="56"/>
    <col min="6394" max="6394" width="40" style="56" customWidth="1"/>
    <col min="6395" max="6397" width="18.140625" style="56" customWidth="1"/>
    <col min="6398" max="6399" width="9.140625" style="56"/>
    <col min="6400" max="6400" width="12.7109375" style="56" bestFit="1" customWidth="1"/>
    <col min="6401" max="6401" width="9.140625" style="56"/>
    <col min="6402" max="6404" width="12.5703125" style="56" bestFit="1" customWidth="1"/>
    <col min="6405" max="6649" width="9.140625" style="56"/>
    <col min="6650" max="6650" width="40" style="56" customWidth="1"/>
    <col min="6651" max="6653" width="18.140625" style="56" customWidth="1"/>
    <col min="6654" max="6655" width="9.140625" style="56"/>
    <col min="6656" max="6656" width="12.7109375" style="56" bestFit="1" customWidth="1"/>
    <col min="6657" max="6657" width="9.140625" style="56"/>
    <col min="6658" max="6660" width="12.5703125" style="56" bestFit="1" customWidth="1"/>
    <col min="6661" max="6905" width="9.140625" style="56"/>
    <col min="6906" max="6906" width="40" style="56" customWidth="1"/>
    <col min="6907" max="6909" width="18.140625" style="56" customWidth="1"/>
    <col min="6910" max="6911" width="9.140625" style="56"/>
    <col min="6912" max="6912" width="12.7109375" style="56" bestFit="1" customWidth="1"/>
    <col min="6913" max="6913" width="9.140625" style="56"/>
    <col min="6914" max="6916" width="12.5703125" style="56" bestFit="1" customWidth="1"/>
    <col min="6917" max="7161" width="9.140625" style="56"/>
    <col min="7162" max="7162" width="40" style="56" customWidth="1"/>
    <col min="7163" max="7165" width="18.140625" style="56" customWidth="1"/>
    <col min="7166" max="7167" width="9.140625" style="56"/>
    <col min="7168" max="7168" width="12.7109375" style="56" bestFit="1" customWidth="1"/>
    <col min="7169" max="7169" width="9.140625" style="56"/>
    <col min="7170" max="7172" width="12.5703125" style="56" bestFit="1" customWidth="1"/>
    <col min="7173" max="7417" width="9.140625" style="56"/>
    <col min="7418" max="7418" width="40" style="56" customWidth="1"/>
    <col min="7419" max="7421" width="18.140625" style="56" customWidth="1"/>
    <col min="7422" max="7423" width="9.140625" style="56"/>
    <col min="7424" max="7424" width="12.7109375" style="56" bestFit="1" customWidth="1"/>
    <col min="7425" max="7425" width="9.140625" style="56"/>
    <col min="7426" max="7428" width="12.5703125" style="56" bestFit="1" customWidth="1"/>
    <col min="7429" max="7673" width="9.140625" style="56"/>
    <col min="7674" max="7674" width="40" style="56" customWidth="1"/>
    <col min="7675" max="7677" width="18.140625" style="56" customWidth="1"/>
    <col min="7678" max="7679" width="9.140625" style="56"/>
    <col min="7680" max="7680" width="12.7109375" style="56" bestFit="1" customWidth="1"/>
    <col min="7681" max="7681" width="9.140625" style="56"/>
    <col min="7682" max="7684" width="12.5703125" style="56" bestFit="1" customWidth="1"/>
    <col min="7685" max="7929" width="9.140625" style="56"/>
    <col min="7930" max="7930" width="40" style="56" customWidth="1"/>
    <col min="7931" max="7933" width="18.140625" style="56" customWidth="1"/>
    <col min="7934" max="7935" width="9.140625" style="56"/>
    <col min="7936" max="7936" width="12.7109375" style="56" bestFit="1" customWidth="1"/>
    <col min="7937" max="7937" width="9.140625" style="56"/>
    <col min="7938" max="7940" width="12.5703125" style="56" bestFit="1" customWidth="1"/>
    <col min="7941" max="8185" width="9.140625" style="56"/>
    <col min="8186" max="8186" width="40" style="56" customWidth="1"/>
    <col min="8187" max="8189" width="18.140625" style="56" customWidth="1"/>
    <col min="8190" max="8191" width="9.140625" style="56"/>
    <col min="8192" max="8192" width="12.7109375" style="56" bestFit="1" customWidth="1"/>
    <col min="8193" max="8193" width="9.140625" style="56"/>
    <col min="8194" max="8196" width="12.5703125" style="56" bestFit="1" customWidth="1"/>
    <col min="8197" max="8441" width="9.140625" style="56"/>
    <col min="8442" max="8442" width="40" style="56" customWidth="1"/>
    <col min="8443" max="8445" width="18.140625" style="56" customWidth="1"/>
    <col min="8446" max="8447" width="9.140625" style="56"/>
    <col min="8448" max="8448" width="12.7109375" style="56" bestFit="1" customWidth="1"/>
    <col min="8449" max="8449" width="9.140625" style="56"/>
    <col min="8450" max="8452" width="12.5703125" style="56" bestFit="1" customWidth="1"/>
    <col min="8453" max="8697" width="9.140625" style="56"/>
    <col min="8698" max="8698" width="40" style="56" customWidth="1"/>
    <col min="8699" max="8701" width="18.140625" style="56" customWidth="1"/>
    <col min="8702" max="8703" width="9.140625" style="56"/>
    <col min="8704" max="8704" width="12.7109375" style="56" bestFit="1" customWidth="1"/>
    <col min="8705" max="8705" width="9.140625" style="56"/>
    <col min="8706" max="8708" width="12.5703125" style="56" bestFit="1" customWidth="1"/>
    <col min="8709" max="8953" width="9.140625" style="56"/>
    <col min="8954" max="8954" width="40" style="56" customWidth="1"/>
    <col min="8955" max="8957" width="18.140625" style="56" customWidth="1"/>
    <col min="8958" max="8959" width="9.140625" style="56"/>
    <col min="8960" max="8960" width="12.7109375" style="56" bestFit="1" customWidth="1"/>
    <col min="8961" max="8961" width="9.140625" style="56"/>
    <col min="8962" max="8964" width="12.5703125" style="56" bestFit="1" customWidth="1"/>
    <col min="8965" max="9209" width="9.140625" style="56"/>
    <col min="9210" max="9210" width="40" style="56" customWidth="1"/>
    <col min="9211" max="9213" width="18.140625" style="56" customWidth="1"/>
    <col min="9214" max="9215" width="9.140625" style="56"/>
    <col min="9216" max="9216" width="12.7109375" style="56" bestFit="1" customWidth="1"/>
    <col min="9217" max="9217" width="9.140625" style="56"/>
    <col min="9218" max="9220" width="12.5703125" style="56" bestFit="1" customWidth="1"/>
    <col min="9221" max="9465" width="9.140625" style="56"/>
    <col min="9466" max="9466" width="40" style="56" customWidth="1"/>
    <col min="9467" max="9469" width="18.140625" style="56" customWidth="1"/>
    <col min="9470" max="9471" width="9.140625" style="56"/>
    <col min="9472" max="9472" width="12.7109375" style="56" bestFit="1" customWidth="1"/>
    <col min="9473" max="9473" width="9.140625" style="56"/>
    <col min="9474" max="9476" width="12.5703125" style="56" bestFit="1" customWidth="1"/>
    <col min="9477" max="9721" width="9.140625" style="56"/>
    <col min="9722" max="9722" width="40" style="56" customWidth="1"/>
    <col min="9723" max="9725" width="18.140625" style="56" customWidth="1"/>
    <col min="9726" max="9727" width="9.140625" style="56"/>
    <col min="9728" max="9728" width="12.7109375" style="56" bestFit="1" customWidth="1"/>
    <col min="9729" max="9729" width="9.140625" style="56"/>
    <col min="9730" max="9732" width="12.5703125" style="56" bestFit="1" customWidth="1"/>
    <col min="9733" max="9977" width="9.140625" style="56"/>
    <col min="9978" max="9978" width="40" style="56" customWidth="1"/>
    <col min="9979" max="9981" width="18.140625" style="56" customWidth="1"/>
    <col min="9982" max="9983" width="9.140625" style="56"/>
    <col min="9984" max="9984" width="12.7109375" style="56" bestFit="1" customWidth="1"/>
    <col min="9985" max="9985" width="9.140625" style="56"/>
    <col min="9986" max="9988" width="12.5703125" style="56" bestFit="1" customWidth="1"/>
    <col min="9989" max="10233" width="9.140625" style="56"/>
    <col min="10234" max="10234" width="40" style="56" customWidth="1"/>
    <col min="10235" max="10237" width="18.140625" style="56" customWidth="1"/>
    <col min="10238" max="10239" width="9.140625" style="56"/>
    <col min="10240" max="10240" width="12.7109375" style="56" bestFit="1" customWidth="1"/>
    <col min="10241" max="10241" width="9.140625" style="56"/>
    <col min="10242" max="10244" width="12.5703125" style="56" bestFit="1" customWidth="1"/>
    <col min="10245" max="10489" width="9.140625" style="56"/>
    <col min="10490" max="10490" width="40" style="56" customWidth="1"/>
    <col min="10491" max="10493" width="18.140625" style="56" customWidth="1"/>
    <col min="10494" max="10495" width="9.140625" style="56"/>
    <col min="10496" max="10496" width="12.7109375" style="56" bestFit="1" customWidth="1"/>
    <col min="10497" max="10497" width="9.140625" style="56"/>
    <col min="10498" max="10500" width="12.5703125" style="56" bestFit="1" customWidth="1"/>
    <col min="10501" max="10745" width="9.140625" style="56"/>
    <col min="10746" max="10746" width="40" style="56" customWidth="1"/>
    <col min="10747" max="10749" width="18.140625" style="56" customWidth="1"/>
    <col min="10750" max="10751" width="9.140625" style="56"/>
    <col min="10752" max="10752" width="12.7109375" style="56" bestFit="1" customWidth="1"/>
    <col min="10753" max="10753" width="9.140625" style="56"/>
    <col min="10754" max="10756" width="12.5703125" style="56" bestFit="1" customWidth="1"/>
    <col min="10757" max="11001" width="9.140625" style="56"/>
    <col min="11002" max="11002" width="40" style="56" customWidth="1"/>
    <col min="11003" max="11005" width="18.140625" style="56" customWidth="1"/>
    <col min="11006" max="11007" width="9.140625" style="56"/>
    <col min="11008" max="11008" width="12.7109375" style="56" bestFit="1" customWidth="1"/>
    <col min="11009" max="11009" width="9.140625" style="56"/>
    <col min="11010" max="11012" width="12.5703125" style="56" bestFit="1" customWidth="1"/>
    <col min="11013" max="11257" width="9.140625" style="56"/>
    <col min="11258" max="11258" width="40" style="56" customWidth="1"/>
    <col min="11259" max="11261" width="18.140625" style="56" customWidth="1"/>
    <col min="11262" max="11263" width="9.140625" style="56"/>
    <col min="11264" max="11264" width="12.7109375" style="56" bestFit="1" customWidth="1"/>
    <col min="11265" max="11265" width="9.140625" style="56"/>
    <col min="11266" max="11268" width="12.5703125" style="56" bestFit="1" customWidth="1"/>
    <col min="11269" max="11513" width="9.140625" style="56"/>
    <col min="11514" max="11514" width="40" style="56" customWidth="1"/>
    <col min="11515" max="11517" width="18.140625" style="56" customWidth="1"/>
    <col min="11518" max="11519" width="9.140625" style="56"/>
    <col min="11520" max="11520" width="12.7109375" style="56" bestFit="1" customWidth="1"/>
    <col min="11521" max="11521" width="9.140625" style="56"/>
    <col min="11522" max="11524" width="12.5703125" style="56" bestFit="1" customWidth="1"/>
    <col min="11525" max="11769" width="9.140625" style="56"/>
    <col min="11770" max="11770" width="40" style="56" customWidth="1"/>
    <col min="11771" max="11773" width="18.140625" style="56" customWidth="1"/>
    <col min="11774" max="11775" width="9.140625" style="56"/>
    <col min="11776" max="11776" width="12.7109375" style="56" bestFit="1" customWidth="1"/>
    <col min="11777" max="11777" width="9.140625" style="56"/>
    <col min="11778" max="11780" width="12.5703125" style="56" bestFit="1" customWidth="1"/>
    <col min="11781" max="12025" width="9.140625" style="56"/>
    <col min="12026" max="12026" width="40" style="56" customWidth="1"/>
    <col min="12027" max="12029" width="18.140625" style="56" customWidth="1"/>
    <col min="12030" max="12031" width="9.140625" style="56"/>
    <col min="12032" max="12032" width="12.7109375" style="56" bestFit="1" customWidth="1"/>
    <col min="12033" max="12033" width="9.140625" style="56"/>
    <col min="12034" max="12036" width="12.5703125" style="56" bestFit="1" customWidth="1"/>
    <col min="12037" max="12281" width="9.140625" style="56"/>
    <col min="12282" max="12282" width="40" style="56" customWidth="1"/>
    <col min="12283" max="12285" width="18.140625" style="56" customWidth="1"/>
    <col min="12286" max="12287" width="9.140625" style="56"/>
    <col min="12288" max="12288" width="12.7109375" style="56" bestFit="1" customWidth="1"/>
    <col min="12289" max="12289" width="9.140625" style="56"/>
    <col min="12290" max="12292" width="12.5703125" style="56" bestFit="1" customWidth="1"/>
    <col min="12293" max="12537" width="9.140625" style="56"/>
    <col min="12538" max="12538" width="40" style="56" customWidth="1"/>
    <col min="12539" max="12541" width="18.140625" style="56" customWidth="1"/>
    <col min="12542" max="12543" width="9.140625" style="56"/>
    <col min="12544" max="12544" width="12.7109375" style="56" bestFit="1" customWidth="1"/>
    <col min="12545" max="12545" width="9.140625" style="56"/>
    <col min="12546" max="12548" width="12.5703125" style="56" bestFit="1" customWidth="1"/>
    <col min="12549" max="12793" width="9.140625" style="56"/>
    <col min="12794" max="12794" width="40" style="56" customWidth="1"/>
    <col min="12795" max="12797" width="18.140625" style="56" customWidth="1"/>
    <col min="12798" max="12799" width="9.140625" style="56"/>
    <col min="12800" max="12800" width="12.7109375" style="56" bestFit="1" customWidth="1"/>
    <col min="12801" max="12801" width="9.140625" style="56"/>
    <col min="12802" max="12804" width="12.5703125" style="56" bestFit="1" customWidth="1"/>
    <col min="12805" max="13049" width="9.140625" style="56"/>
    <col min="13050" max="13050" width="40" style="56" customWidth="1"/>
    <col min="13051" max="13053" width="18.140625" style="56" customWidth="1"/>
    <col min="13054" max="13055" width="9.140625" style="56"/>
    <col min="13056" max="13056" width="12.7109375" style="56" bestFit="1" customWidth="1"/>
    <col min="13057" max="13057" width="9.140625" style="56"/>
    <col min="13058" max="13060" width="12.5703125" style="56" bestFit="1" customWidth="1"/>
    <col min="13061" max="13305" width="9.140625" style="56"/>
    <col min="13306" max="13306" width="40" style="56" customWidth="1"/>
    <col min="13307" max="13309" width="18.140625" style="56" customWidth="1"/>
    <col min="13310" max="13311" width="9.140625" style="56"/>
    <col min="13312" max="13312" width="12.7109375" style="56" bestFit="1" customWidth="1"/>
    <col min="13313" max="13313" width="9.140625" style="56"/>
    <col min="13314" max="13316" width="12.5703125" style="56" bestFit="1" customWidth="1"/>
    <col min="13317" max="13561" width="9.140625" style="56"/>
    <col min="13562" max="13562" width="40" style="56" customWidth="1"/>
    <col min="13563" max="13565" width="18.140625" style="56" customWidth="1"/>
    <col min="13566" max="13567" width="9.140625" style="56"/>
    <col min="13568" max="13568" width="12.7109375" style="56" bestFit="1" customWidth="1"/>
    <col min="13569" max="13569" width="9.140625" style="56"/>
    <col min="13570" max="13572" width="12.5703125" style="56" bestFit="1" customWidth="1"/>
    <col min="13573" max="13817" width="9.140625" style="56"/>
    <col min="13818" max="13818" width="40" style="56" customWidth="1"/>
    <col min="13819" max="13821" width="18.140625" style="56" customWidth="1"/>
    <col min="13822" max="13823" width="9.140625" style="56"/>
    <col min="13824" max="13824" width="12.7109375" style="56" bestFit="1" customWidth="1"/>
    <col min="13825" max="13825" width="9.140625" style="56"/>
    <col min="13826" max="13828" width="12.5703125" style="56" bestFit="1" customWidth="1"/>
    <col min="13829" max="14073" width="9.140625" style="56"/>
    <col min="14074" max="14074" width="40" style="56" customWidth="1"/>
    <col min="14075" max="14077" width="18.140625" style="56" customWidth="1"/>
    <col min="14078" max="14079" width="9.140625" style="56"/>
    <col min="14080" max="14080" width="12.7109375" style="56" bestFit="1" customWidth="1"/>
    <col min="14081" max="14081" width="9.140625" style="56"/>
    <col min="14082" max="14084" width="12.5703125" style="56" bestFit="1" customWidth="1"/>
    <col min="14085" max="14329" width="9.140625" style="56"/>
    <col min="14330" max="14330" width="40" style="56" customWidth="1"/>
    <col min="14331" max="14333" width="18.140625" style="56" customWidth="1"/>
    <col min="14334" max="14335" width="9.140625" style="56"/>
    <col min="14336" max="14336" width="12.7109375" style="56" bestFit="1" customWidth="1"/>
    <col min="14337" max="14337" width="9.140625" style="56"/>
    <col min="14338" max="14340" width="12.5703125" style="56" bestFit="1" customWidth="1"/>
    <col min="14341" max="14585" width="9.140625" style="56"/>
    <col min="14586" max="14586" width="40" style="56" customWidth="1"/>
    <col min="14587" max="14589" width="18.140625" style="56" customWidth="1"/>
    <col min="14590" max="14591" width="9.140625" style="56"/>
    <col min="14592" max="14592" width="12.7109375" style="56" bestFit="1" customWidth="1"/>
    <col min="14593" max="14593" width="9.140625" style="56"/>
    <col min="14594" max="14596" width="12.5703125" style="56" bestFit="1" customWidth="1"/>
    <col min="14597" max="14841" width="9.140625" style="56"/>
    <col min="14842" max="14842" width="40" style="56" customWidth="1"/>
    <col min="14843" max="14845" width="18.140625" style="56" customWidth="1"/>
    <col min="14846" max="14847" width="9.140625" style="56"/>
    <col min="14848" max="14848" width="12.7109375" style="56" bestFit="1" customWidth="1"/>
    <col min="14849" max="14849" width="9.140625" style="56"/>
    <col min="14850" max="14852" width="12.5703125" style="56" bestFit="1" customWidth="1"/>
    <col min="14853" max="15097" width="9.140625" style="56"/>
    <col min="15098" max="15098" width="40" style="56" customWidth="1"/>
    <col min="15099" max="15101" width="18.140625" style="56" customWidth="1"/>
    <col min="15102" max="15103" width="9.140625" style="56"/>
    <col min="15104" max="15104" width="12.7109375" style="56" bestFit="1" customWidth="1"/>
    <col min="15105" max="15105" width="9.140625" style="56"/>
    <col min="15106" max="15108" width="12.5703125" style="56" bestFit="1" customWidth="1"/>
    <col min="15109" max="15353" width="9.140625" style="56"/>
    <col min="15354" max="15354" width="40" style="56" customWidth="1"/>
    <col min="15355" max="15357" width="18.140625" style="56" customWidth="1"/>
    <col min="15358" max="15359" width="9.140625" style="56"/>
    <col min="15360" max="15360" width="12.7109375" style="56" bestFit="1" customWidth="1"/>
    <col min="15361" max="15361" width="9.140625" style="56"/>
    <col min="15362" max="15364" width="12.5703125" style="56" bestFit="1" customWidth="1"/>
    <col min="15365" max="15609" width="9.140625" style="56"/>
    <col min="15610" max="15610" width="40" style="56" customWidth="1"/>
    <col min="15611" max="15613" width="18.140625" style="56" customWidth="1"/>
    <col min="15614" max="15615" width="9.140625" style="56"/>
    <col min="15616" max="15616" width="12.7109375" style="56" bestFit="1" customWidth="1"/>
    <col min="15617" max="15617" width="9.140625" style="56"/>
    <col min="15618" max="15620" width="12.5703125" style="56" bestFit="1" customWidth="1"/>
    <col min="15621" max="15865" width="9.140625" style="56"/>
    <col min="15866" max="15866" width="40" style="56" customWidth="1"/>
    <col min="15867" max="15869" width="18.140625" style="56" customWidth="1"/>
    <col min="15870" max="15871" width="9.140625" style="56"/>
    <col min="15872" max="15872" width="12.7109375" style="56" bestFit="1" customWidth="1"/>
    <col min="15873" max="15873" width="9.140625" style="56"/>
    <col min="15874" max="15876" width="12.5703125" style="56" bestFit="1" customWidth="1"/>
    <col min="15877" max="16121" width="9.140625" style="56"/>
    <col min="16122" max="16122" width="40" style="56" customWidth="1"/>
    <col min="16123" max="16125" width="18.140625" style="56" customWidth="1"/>
    <col min="16126" max="16127" width="9.140625" style="56"/>
    <col min="16128" max="16128" width="12.7109375" style="56" bestFit="1" customWidth="1"/>
    <col min="16129" max="16129" width="9.140625" style="56"/>
    <col min="16130" max="16132" width="12.5703125" style="56" bestFit="1" customWidth="1"/>
    <col min="16133" max="16384" width="9.140625" style="56"/>
  </cols>
  <sheetData>
    <row r="1" spans="1:4" ht="18" customHeight="1" x14ac:dyDescent="0.25">
      <c r="A1" s="1"/>
      <c r="B1" s="102"/>
      <c r="C1" s="102"/>
      <c r="D1" s="102"/>
    </row>
    <row r="2" spans="1:4" ht="24.75" customHeight="1" x14ac:dyDescent="0.25">
      <c r="A2" s="3"/>
      <c r="B2" s="3"/>
      <c r="C2" s="3"/>
      <c r="D2" s="4" t="s">
        <v>210</v>
      </c>
    </row>
    <row r="3" spans="1:4" ht="75" customHeight="1" x14ac:dyDescent="0.25">
      <c r="A3" s="115" t="s">
        <v>295</v>
      </c>
      <c r="B3" s="116"/>
      <c r="C3" s="116"/>
      <c r="D3" s="116"/>
    </row>
    <row r="4" spans="1:4" ht="22.5" customHeight="1" x14ac:dyDescent="0.25">
      <c r="A4" s="1"/>
      <c r="B4" s="63"/>
      <c r="C4" s="64"/>
      <c r="D4" s="63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66" t="s">
        <v>243</v>
      </c>
      <c r="B6" s="67">
        <v>888358</v>
      </c>
      <c r="C6" s="67">
        <v>897244</v>
      </c>
      <c r="D6" s="67">
        <v>931538</v>
      </c>
    </row>
    <row r="7" spans="1:4" ht="15.75" x14ac:dyDescent="0.25">
      <c r="A7" s="66" t="s">
        <v>245</v>
      </c>
      <c r="B7" s="68">
        <v>444179</v>
      </c>
      <c r="C7" s="68">
        <v>448622</v>
      </c>
      <c r="D7" s="68">
        <v>465769</v>
      </c>
    </row>
    <row r="8" spans="1:4" ht="15.75" x14ac:dyDescent="0.25">
      <c r="A8" s="66" t="s">
        <v>246</v>
      </c>
      <c r="B8" s="68">
        <v>1332537</v>
      </c>
      <c r="C8" s="68">
        <v>1345866</v>
      </c>
      <c r="D8" s="68">
        <v>1397307</v>
      </c>
    </row>
    <row r="9" spans="1:4" ht="15.75" x14ac:dyDescent="0.25">
      <c r="A9" s="66" t="s">
        <v>247</v>
      </c>
      <c r="B9" s="67">
        <v>3242510</v>
      </c>
      <c r="C9" s="67">
        <v>3274942</v>
      </c>
      <c r="D9" s="67">
        <v>3400111</v>
      </c>
    </row>
    <row r="10" spans="1:4" ht="15.75" x14ac:dyDescent="0.25">
      <c r="A10" s="66" t="s">
        <v>233</v>
      </c>
      <c r="B10" s="67">
        <v>755104</v>
      </c>
      <c r="C10" s="67">
        <v>762657</v>
      </c>
      <c r="D10" s="67">
        <v>791808</v>
      </c>
    </row>
    <row r="11" spans="1:4" ht="15.75" x14ac:dyDescent="0.25">
      <c r="A11" s="66" t="s">
        <v>248</v>
      </c>
      <c r="B11" s="67">
        <v>755104</v>
      </c>
      <c r="C11" s="67">
        <v>762657</v>
      </c>
      <c r="D11" s="67">
        <v>791808</v>
      </c>
    </row>
    <row r="12" spans="1:4" ht="15.75" x14ac:dyDescent="0.25">
      <c r="A12" s="66" t="s">
        <v>249</v>
      </c>
      <c r="B12" s="67">
        <v>666268</v>
      </c>
      <c r="C12" s="67">
        <v>672933</v>
      </c>
      <c r="D12" s="67">
        <v>698654</v>
      </c>
    </row>
    <row r="13" spans="1:4" ht="15.75" x14ac:dyDescent="0.25">
      <c r="A13" s="66" t="s">
        <v>250</v>
      </c>
      <c r="B13" s="67">
        <v>3064835</v>
      </c>
      <c r="C13" s="67">
        <v>3095491</v>
      </c>
      <c r="D13" s="67">
        <v>3213807</v>
      </c>
    </row>
    <row r="14" spans="1:4" ht="15.75" x14ac:dyDescent="0.25">
      <c r="A14" s="66" t="s">
        <v>251</v>
      </c>
      <c r="B14" s="67">
        <v>399761</v>
      </c>
      <c r="C14" s="67">
        <v>403760</v>
      </c>
      <c r="D14" s="67">
        <v>419192</v>
      </c>
    </row>
    <row r="15" spans="1:4" ht="15.75" x14ac:dyDescent="0.25">
      <c r="A15" s="66" t="s">
        <v>18</v>
      </c>
      <c r="B15" s="67">
        <v>932776</v>
      </c>
      <c r="C15" s="67">
        <v>942106</v>
      </c>
      <c r="D15" s="67">
        <v>978115</v>
      </c>
    </row>
    <row r="16" spans="1:4" ht="15.75" x14ac:dyDescent="0.25">
      <c r="A16" s="66" t="s">
        <v>253</v>
      </c>
      <c r="B16" s="67">
        <v>799522</v>
      </c>
      <c r="C16" s="67">
        <v>807519</v>
      </c>
      <c r="D16" s="67">
        <v>838384</v>
      </c>
    </row>
    <row r="17" spans="1:4" ht="15.75" x14ac:dyDescent="0.25">
      <c r="A17" s="66" t="s">
        <v>239</v>
      </c>
      <c r="B17" s="67">
        <v>755104</v>
      </c>
      <c r="C17" s="67">
        <v>762657</v>
      </c>
      <c r="D17" s="67">
        <v>791808</v>
      </c>
    </row>
    <row r="18" spans="1:4" ht="15.75" x14ac:dyDescent="0.25">
      <c r="A18" s="66" t="s">
        <v>254</v>
      </c>
      <c r="B18" s="67">
        <v>1110447</v>
      </c>
      <c r="C18" s="67">
        <v>1121555</v>
      </c>
      <c r="D18" s="67">
        <v>1164423</v>
      </c>
    </row>
    <row r="19" spans="1:4" ht="15.75" x14ac:dyDescent="0.25">
      <c r="A19" s="66" t="s">
        <v>255</v>
      </c>
      <c r="B19" s="67">
        <v>1909969</v>
      </c>
      <c r="C19" s="67">
        <v>1929074</v>
      </c>
      <c r="D19" s="67">
        <v>2002807</v>
      </c>
    </row>
    <row r="20" spans="1:4" ht="15.75" x14ac:dyDescent="0.25">
      <c r="A20" s="66" t="s">
        <v>256</v>
      </c>
      <c r="B20" s="67">
        <v>1465790</v>
      </c>
      <c r="C20" s="67">
        <v>1480452</v>
      </c>
      <c r="D20" s="67">
        <v>1537038</v>
      </c>
    </row>
    <row r="21" spans="1:4" ht="15.75" x14ac:dyDescent="0.25">
      <c r="A21" s="66" t="s">
        <v>257</v>
      </c>
      <c r="B21" s="67">
        <v>755104</v>
      </c>
      <c r="C21" s="67">
        <v>762657</v>
      </c>
      <c r="D21" s="67">
        <v>791808</v>
      </c>
    </row>
    <row r="22" spans="1:4" ht="15.75" x14ac:dyDescent="0.25">
      <c r="A22" s="66" t="s">
        <v>258</v>
      </c>
      <c r="B22" s="67">
        <v>755104</v>
      </c>
      <c r="C22" s="67">
        <v>762657</v>
      </c>
      <c r="D22" s="67">
        <v>791808</v>
      </c>
    </row>
    <row r="23" spans="1:4" ht="15.75" x14ac:dyDescent="0.25">
      <c r="A23" s="66" t="s">
        <v>234</v>
      </c>
      <c r="B23" s="67">
        <v>1110447</v>
      </c>
      <c r="C23" s="67">
        <v>1121555</v>
      </c>
      <c r="D23" s="67">
        <v>1164423</v>
      </c>
    </row>
    <row r="24" spans="1:4" ht="15.75" x14ac:dyDescent="0.25">
      <c r="A24" s="66" t="s">
        <v>259</v>
      </c>
      <c r="B24" s="67">
        <v>710686</v>
      </c>
      <c r="C24" s="67">
        <v>717795</v>
      </c>
      <c r="D24" s="67">
        <v>745231</v>
      </c>
    </row>
    <row r="25" spans="1:4" ht="15.75" x14ac:dyDescent="0.25">
      <c r="A25" s="66" t="s">
        <v>260</v>
      </c>
      <c r="B25" s="67">
        <v>1199283</v>
      </c>
      <c r="C25" s="67">
        <v>1211279</v>
      </c>
      <c r="D25" s="67">
        <v>1257577</v>
      </c>
    </row>
    <row r="26" spans="1:4" ht="15.75" x14ac:dyDescent="0.25">
      <c r="A26" s="66" t="s">
        <v>236</v>
      </c>
      <c r="B26" s="67">
        <v>1599044</v>
      </c>
      <c r="C26" s="67">
        <v>1615039</v>
      </c>
      <c r="D26" s="67">
        <v>1676769</v>
      </c>
    </row>
    <row r="27" spans="1:4" ht="15.75" x14ac:dyDescent="0.25">
      <c r="A27" s="66" t="s">
        <v>261</v>
      </c>
      <c r="B27" s="67">
        <v>666268</v>
      </c>
      <c r="C27" s="67">
        <v>672933</v>
      </c>
      <c r="D27" s="67">
        <v>698654</v>
      </c>
    </row>
    <row r="28" spans="1:4" ht="15.75" x14ac:dyDescent="0.25">
      <c r="A28" s="66" t="s">
        <v>262</v>
      </c>
      <c r="B28" s="67">
        <v>621850</v>
      </c>
      <c r="C28" s="67">
        <v>628071</v>
      </c>
      <c r="D28" s="67">
        <v>652077</v>
      </c>
    </row>
    <row r="29" spans="1:4" ht="15.75" x14ac:dyDescent="0.25">
      <c r="A29" s="66" t="s">
        <v>105</v>
      </c>
      <c r="B29" s="67">
        <v>1110447</v>
      </c>
      <c r="C29" s="67">
        <v>1121555</v>
      </c>
      <c r="D29" s="67">
        <v>1164423</v>
      </c>
    </row>
    <row r="30" spans="1:4" ht="15.75" x14ac:dyDescent="0.25">
      <c r="A30" s="66" t="s">
        <v>240</v>
      </c>
      <c r="B30" s="67">
        <v>977194</v>
      </c>
      <c r="C30" s="67">
        <v>986968</v>
      </c>
      <c r="D30" s="67">
        <v>1024692</v>
      </c>
    </row>
    <row r="31" spans="1:4" ht="15.75" x14ac:dyDescent="0.25">
      <c r="A31" s="66" t="s">
        <v>263</v>
      </c>
      <c r="B31" s="67">
        <v>755104</v>
      </c>
      <c r="C31" s="67">
        <v>762657</v>
      </c>
      <c r="D31" s="67">
        <v>791808</v>
      </c>
    </row>
    <row r="32" spans="1:4" ht="15.75" x14ac:dyDescent="0.25">
      <c r="A32" s="66" t="s">
        <v>264</v>
      </c>
      <c r="B32" s="67">
        <v>1288119</v>
      </c>
      <c r="C32" s="67">
        <v>1301004</v>
      </c>
      <c r="D32" s="67">
        <v>1350730</v>
      </c>
    </row>
    <row r="33" spans="1:4" ht="15.75" x14ac:dyDescent="0.25">
      <c r="A33" s="66" t="s">
        <v>241</v>
      </c>
      <c r="B33" s="67">
        <v>710686</v>
      </c>
      <c r="C33" s="67">
        <v>717795</v>
      </c>
      <c r="D33" s="67">
        <v>745231</v>
      </c>
    </row>
    <row r="34" spans="1:4" ht="15.75" x14ac:dyDescent="0.25">
      <c r="A34" s="10" t="s">
        <v>124</v>
      </c>
      <c r="B34" s="95">
        <f>SUM(B6:B33)</f>
        <v>30781600</v>
      </c>
      <c r="C34" s="95">
        <f>SUM(C6:C33)</f>
        <v>31089500</v>
      </c>
      <c r="D34" s="95">
        <f>SUM(D6:D33)</f>
        <v>32277800</v>
      </c>
    </row>
    <row r="35" spans="1:4" ht="15.75" x14ac:dyDescent="0.25">
      <c r="B35" s="69"/>
      <c r="C35" s="64"/>
      <c r="D35" s="64"/>
    </row>
    <row r="36" spans="1:4" ht="15.75" x14ac:dyDescent="0.25">
      <c r="A36" s="70"/>
      <c r="B36" s="70"/>
      <c r="C36" s="64"/>
      <c r="D36" s="64"/>
    </row>
    <row r="37" spans="1:4" ht="15.75" x14ac:dyDescent="0.25">
      <c r="A37" s="70"/>
      <c r="B37" s="69"/>
      <c r="C37" s="64"/>
      <c r="D37" s="64"/>
    </row>
    <row r="38" spans="1:4" ht="15.75" x14ac:dyDescent="0.25">
      <c r="A38" s="70"/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78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211</v>
      </c>
    </row>
    <row r="3" spans="1:4" ht="94.15" customHeight="1" x14ac:dyDescent="0.25">
      <c r="A3" s="100" t="s">
        <v>230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5000000</v>
      </c>
      <c r="C6" s="8">
        <v>0</v>
      </c>
      <c r="D6" s="8">
        <v>0</v>
      </c>
    </row>
    <row r="7" spans="1:4" ht="15.75" x14ac:dyDescent="0.25">
      <c r="A7" s="10" t="s">
        <v>124</v>
      </c>
      <c r="B7" s="11">
        <f>SUM(B6:B6)</f>
        <v>5000000</v>
      </c>
      <c r="C7" s="11">
        <f>SUM(C6:C6)</f>
        <v>0</v>
      </c>
      <c r="D7" s="11"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212</v>
      </c>
    </row>
    <row r="3" spans="1:4" ht="85.15" customHeight="1" x14ac:dyDescent="0.25">
      <c r="A3" s="100" t="s">
        <v>143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" customHeight="1" x14ac:dyDescent="0.25">
      <c r="A6" s="7" t="s">
        <v>7</v>
      </c>
      <c r="B6" s="8">
        <v>300000</v>
      </c>
      <c r="C6" s="8">
        <v>0</v>
      </c>
      <c r="D6" s="8">
        <v>0</v>
      </c>
    </row>
    <row r="7" spans="1:4" ht="15.75" x14ac:dyDescent="0.25">
      <c r="A7" s="7" t="s">
        <v>8</v>
      </c>
      <c r="B7" s="8">
        <v>0</v>
      </c>
      <c r="C7" s="8">
        <v>5700000</v>
      </c>
      <c r="D7" s="8">
        <v>0</v>
      </c>
    </row>
    <row r="8" spans="1:4" ht="15.75" x14ac:dyDescent="0.25">
      <c r="A8" s="7" t="s">
        <v>32</v>
      </c>
      <c r="B8" s="8">
        <v>0</v>
      </c>
      <c r="C8" s="8">
        <v>300000</v>
      </c>
      <c r="D8" s="8">
        <v>0</v>
      </c>
    </row>
    <row r="9" spans="1:4" ht="15.75" x14ac:dyDescent="0.25">
      <c r="A9" s="10" t="s">
        <v>124</v>
      </c>
      <c r="B9" s="11">
        <f>SUM(B6:B8)</f>
        <v>300000</v>
      </c>
      <c r="C9" s="11">
        <f>SUM(C6:C8)</f>
        <v>6000000</v>
      </c>
      <c r="D9" s="11">
        <f>SUM(D6:D8)</f>
        <v>0</v>
      </c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41"/>
  <sheetViews>
    <sheetView view="pageBreakPreview" topLeftCell="A3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76" customWidth="1"/>
    <col min="2" max="4" width="22" style="76" customWidth="1"/>
    <col min="5" max="16384" width="9.140625" style="76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75" t="s">
        <v>213</v>
      </c>
    </row>
    <row r="3" spans="1:4" ht="85.15" customHeight="1" x14ac:dyDescent="0.25">
      <c r="A3" s="100" t="s">
        <v>217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154130760</v>
      </c>
      <c r="C6" s="8">
        <v>154130760</v>
      </c>
      <c r="D6" s="8">
        <v>154130760</v>
      </c>
    </row>
    <row r="7" spans="1:4" ht="15.75" x14ac:dyDescent="0.25">
      <c r="A7" s="7" t="s">
        <v>7</v>
      </c>
      <c r="B7" s="8">
        <v>23514120</v>
      </c>
      <c r="C7" s="8">
        <v>23514120</v>
      </c>
      <c r="D7" s="8">
        <v>23514120</v>
      </c>
    </row>
    <row r="8" spans="1:4" ht="15.75" x14ac:dyDescent="0.25">
      <c r="A8" s="7" t="s">
        <v>8</v>
      </c>
      <c r="B8" s="8">
        <v>23592240</v>
      </c>
      <c r="C8" s="8">
        <v>23592240</v>
      </c>
      <c r="D8" s="8">
        <v>23592240</v>
      </c>
    </row>
    <row r="9" spans="1:4" ht="15.75" x14ac:dyDescent="0.25">
      <c r="A9" s="7" t="s">
        <v>9</v>
      </c>
      <c r="B9" s="8">
        <v>6093360</v>
      </c>
      <c r="C9" s="8">
        <v>6093360</v>
      </c>
      <c r="D9" s="8">
        <v>6093360</v>
      </c>
    </row>
    <row r="10" spans="1:4" ht="15.75" x14ac:dyDescent="0.25">
      <c r="A10" s="7" t="s">
        <v>10</v>
      </c>
      <c r="B10" s="8">
        <v>4843440</v>
      </c>
      <c r="C10" s="8">
        <v>4843440</v>
      </c>
      <c r="D10" s="8">
        <v>4843440</v>
      </c>
    </row>
    <row r="11" spans="1:4" ht="15.75" x14ac:dyDescent="0.25">
      <c r="A11" s="7" t="s">
        <v>11</v>
      </c>
      <c r="B11" s="8">
        <v>9608760</v>
      </c>
      <c r="C11" s="8">
        <v>9608760</v>
      </c>
      <c r="D11" s="8">
        <v>9608760</v>
      </c>
    </row>
    <row r="12" spans="1:4" ht="15.75" x14ac:dyDescent="0.25">
      <c r="A12" s="7" t="s">
        <v>12</v>
      </c>
      <c r="B12" s="8">
        <v>29060640</v>
      </c>
      <c r="C12" s="8">
        <v>29060640</v>
      </c>
      <c r="D12" s="8">
        <v>29060640</v>
      </c>
    </row>
    <row r="13" spans="1:4" ht="15.75" x14ac:dyDescent="0.25">
      <c r="A13" s="7" t="s">
        <v>13</v>
      </c>
      <c r="B13" s="8">
        <v>9999360</v>
      </c>
      <c r="C13" s="8">
        <v>9999360</v>
      </c>
      <c r="D13" s="8">
        <v>9999360</v>
      </c>
    </row>
    <row r="14" spans="1:4" ht="15.75" x14ac:dyDescent="0.25">
      <c r="A14" s="7" t="s">
        <v>14</v>
      </c>
      <c r="B14" s="9">
        <v>5780880</v>
      </c>
      <c r="C14" s="8">
        <v>5780880</v>
      </c>
      <c r="D14" s="8">
        <v>5780880</v>
      </c>
    </row>
    <row r="15" spans="1:4" ht="15.75" x14ac:dyDescent="0.25">
      <c r="A15" s="7" t="s">
        <v>15</v>
      </c>
      <c r="B15" s="8">
        <v>8124480</v>
      </c>
      <c r="C15" s="8">
        <v>8124480</v>
      </c>
      <c r="D15" s="8">
        <v>8124480</v>
      </c>
    </row>
    <row r="16" spans="1:4" ht="15.75" x14ac:dyDescent="0.25">
      <c r="A16" s="7" t="s">
        <v>16</v>
      </c>
      <c r="B16" s="8">
        <v>22732920</v>
      </c>
      <c r="C16" s="8">
        <v>22732920</v>
      </c>
      <c r="D16" s="8">
        <v>22732920</v>
      </c>
    </row>
    <row r="17" spans="1:4" ht="15.75" x14ac:dyDescent="0.25">
      <c r="A17" s="7" t="s">
        <v>17</v>
      </c>
      <c r="B17" s="8">
        <v>4999680</v>
      </c>
      <c r="C17" s="8">
        <v>4999680</v>
      </c>
      <c r="D17" s="8">
        <v>4999680</v>
      </c>
    </row>
    <row r="18" spans="1:4" ht="15.75" x14ac:dyDescent="0.25">
      <c r="A18" s="7" t="s">
        <v>18</v>
      </c>
      <c r="B18" s="8">
        <v>16483320</v>
      </c>
      <c r="C18" s="8">
        <v>16483320</v>
      </c>
      <c r="D18" s="8">
        <v>16483320</v>
      </c>
    </row>
    <row r="19" spans="1:4" ht="15.75" x14ac:dyDescent="0.25">
      <c r="A19" s="7" t="s">
        <v>19</v>
      </c>
      <c r="B19" s="8">
        <v>6405840</v>
      </c>
      <c r="C19" s="8">
        <v>6405840</v>
      </c>
      <c r="D19" s="8">
        <v>6405840</v>
      </c>
    </row>
    <row r="20" spans="1:4" ht="15.75" x14ac:dyDescent="0.25">
      <c r="A20" s="7" t="s">
        <v>20</v>
      </c>
      <c r="B20" s="8">
        <v>14999040</v>
      </c>
      <c r="C20" s="8">
        <v>14999040</v>
      </c>
      <c r="D20" s="8">
        <v>14999040</v>
      </c>
    </row>
    <row r="21" spans="1:4" ht="15.75" x14ac:dyDescent="0.25">
      <c r="A21" s="7" t="s">
        <v>21</v>
      </c>
      <c r="B21" s="8">
        <v>7890120</v>
      </c>
      <c r="C21" s="8">
        <v>7890120</v>
      </c>
      <c r="D21" s="8">
        <v>7890120</v>
      </c>
    </row>
    <row r="22" spans="1:4" ht="15.75" x14ac:dyDescent="0.25">
      <c r="A22" s="7" t="s">
        <v>22</v>
      </c>
      <c r="B22" s="8">
        <v>16092720</v>
      </c>
      <c r="C22" s="8">
        <v>16092720</v>
      </c>
      <c r="D22" s="8">
        <v>16092720</v>
      </c>
    </row>
    <row r="23" spans="1:4" ht="15.75" x14ac:dyDescent="0.25">
      <c r="A23" s="7" t="s">
        <v>23</v>
      </c>
      <c r="B23" s="8">
        <v>11952360</v>
      </c>
      <c r="C23" s="8">
        <v>11952360</v>
      </c>
      <c r="D23" s="8">
        <v>11952360</v>
      </c>
    </row>
    <row r="24" spans="1:4" ht="15.75" x14ac:dyDescent="0.25">
      <c r="A24" s="7" t="s">
        <v>24</v>
      </c>
      <c r="B24" s="8">
        <v>11014920</v>
      </c>
      <c r="C24" s="8">
        <v>11014920</v>
      </c>
      <c r="D24" s="8">
        <v>11014920</v>
      </c>
    </row>
    <row r="25" spans="1:4" ht="15.75" x14ac:dyDescent="0.25">
      <c r="A25" s="7" t="s">
        <v>25</v>
      </c>
      <c r="B25" s="8">
        <v>8671320</v>
      </c>
      <c r="C25" s="8">
        <v>8671320</v>
      </c>
      <c r="D25" s="8">
        <v>8671320</v>
      </c>
    </row>
    <row r="26" spans="1:4" ht="15.75" x14ac:dyDescent="0.25">
      <c r="A26" s="7" t="s">
        <v>26</v>
      </c>
      <c r="B26" s="8">
        <v>10311840</v>
      </c>
      <c r="C26" s="8">
        <v>10311840</v>
      </c>
      <c r="D26" s="8">
        <v>10311840</v>
      </c>
    </row>
    <row r="27" spans="1:4" ht="15.75" x14ac:dyDescent="0.25">
      <c r="A27" s="7" t="s">
        <v>27</v>
      </c>
      <c r="B27" s="8">
        <v>14217840</v>
      </c>
      <c r="C27" s="8">
        <v>14217840</v>
      </c>
      <c r="D27" s="8">
        <v>14217840</v>
      </c>
    </row>
    <row r="28" spans="1:4" ht="15.75" x14ac:dyDescent="0.25">
      <c r="A28" s="7" t="s">
        <v>28</v>
      </c>
      <c r="B28" s="8">
        <v>19217520</v>
      </c>
      <c r="C28" s="8">
        <v>19217520</v>
      </c>
      <c r="D28" s="8">
        <v>19217520</v>
      </c>
    </row>
    <row r="29" spans="1:4" ht="15.75" x14ac:dyDescent="0.25">
      <c r="A29" s="7" t="s">
        <v>29</v>
      </c>
      <c r="B29" s="8">
        <v>21795480</v>
      </c>
      <c r="C29" s="8">
        <v>21795480</v>
      </c>
      <c r="D29" s="8">
        <v>21795480</v>
      </c>
    </row>
    <row r="30" spans="1:4" ht="15.75" x14ac:dyDescent="0.25">
      <c r="A30" s="7" t="s">
        <v>30</v>
      </c>
      <c r="B30" s="8">
        <v>4609080</v>
      </c>
      <c r="C30" s="8">
        <v>4609080</v>
      </c>
      <c r="D30" s="8">
        <v>4609080</v>
      </c>
    </row>
    <row r="31" spans="1:4" ht="15.75" x14ac:dyDescent="0.25">
      <c r="A31" s="7" t="s">
        <v>31</v>
      </c>
      <c r="B31" s="8">
        <v>9843120</v>
      </c>
      <c r="C31" s="8">
        <v>9843120</v>
      </c>
      <c r="D31" s="8">
        <v>9843120</v>
      </c>
    </row>
    <row r="32" spans="1:4" ht="15.75" x14ac:dyDescent="0.25">
      <c r="A32" s="7" t="s">
        <v>32</v>
      </c>
      <c r="B32" s="8">
        <v>17889480</v>
      </c>
      <c r="C32" s="8">
        <v>17889480</v>
      </c>
      <c r="D32" s="8">
        <v>17889480</v>
      </c>
    </row>
    <row r="33" spans="1:4" ht="15.75" x14ac:dyDescent="0.25">
      <c r="A33" s="7" t="s">
        <v>33</v>
      </c>
      <c r="B33" s="8">
        <v>8202600</v>
      </c>
      <c r="C33" s="8">
        <v>8202600</v>
      </c>
      <c r="D33" s="8">
        <v>8202600</v>
      </c>
    </row>
    <row r="34" spans="1:4" ht="15.75" x14ac:dyDescent="0.25">
      <c r="A34" s="7" t="s">
        <v>34</v>
      </c>
      <c r="B34" s="8">
        <v>14217840</v>
      </c>
      <c r="C34" s="8">
        <v>14217840</v>
      </c>
      <c r="D34" s="8">
        <v>14217840</v>
      </c>
    </row>
    <row r="35" spans="1:4" ht="15.75" x14ac:dyDescent="0.25">
      <c r="A35" s="7" t="s">
        <v>35</v>
      </c>
      <c r="B35" s="8">
        <v>13280400</v>
      </c>
      <c r="C35" s="8">
        <v>13280400</v>
      </c>
      <c r="D35" s="8">
        <v>13280400</v>
      </c>
    </row>
    <row r="36" spans="1:4" ht="15.75" x14ac:dyDescent="0.25">
      <c r="A36" s="7" t="s">
        <v>36</v>
      </c>
      <c r="B36" s="8">
        <v>16170840</v>
      </c>
      <c r="C36" s="8">
        <v>16170840</v>
      </c>
      <c r="D36" s="8">
        <v>16170840</v>
      </c>
    </row>
    <row r="37" spans="1:4" ht="15.75" x14ac:dyDescent="0.25">
      <c r="A37" s="7" t="s">
        <v>37</v>
      </c>
      <c r="B37" s="8">
        <v>11952360</v>
      </c>
      <c r="C37" s="8">
        <v>11952360</v>
      </c>
      <c r="D37" s="8">
        <v>11952360</v>
      </c>
    </row>
    <row r="38" spans="1:4" ht="15.75" x14ac:dyDescent="0.25">
      <c r="A38" s="10" t="s">
        <v>124</v>
      </c>
      <c r="B38" s="11">
        <f>SUM(B6:B37)</f>
        <v>557698680</v>
      </c>
      <c r="C38" s="11">
        <f>SUM(C6:C37)</f>
        <v>557698680</v>
      </c>
      <c r="D38" s="11">
        <f>SUM(D6:D37)</f>
        <v>557698680</v>
      </c>
    </row>
    <row r="41" spans="1:4" x14ac:dyDescent="0.25">
      <c r="B41" s="78"/>
      <c r="C41" s="78"/>
      <c r="D41" s="78"/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" t="s">
        <v>0</v>
      </c>
      <c r="B1" s="96"/>
      <c r="C1" s="96"/>
      <c r="D1" s="96"/>
    </row>
    <row r="2" spans="1:4" ht="24.75" customHeight="1" x14ac:dyDescent="0.25">
      <c r="A2" s="1" t="s">
        <v>0</v>
      </c>
      <c r="B2" s="1"/>
      <c r="C2" s="3"/>
      <c r="D2" s="4" t="s">
        <v>160</v>
      </c>
    </row>
    <row r="3" spans="1:4" ht="67.349999999999994" customHeight="1" x14ac:dyDescent="0.25">
      <c r="A3" s="100" t="s">
        <v>122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7</v>
      </c>
      <c r="B6" s="8">
        <v>261882</v>
      </c>
      <c r="C6" s="8">
        <v>445956</v>
      </c>
      <c r="D6" s="8">
        <v>0</v>
      </c>
    </row>
    <row r="7" spans="1:4" ht="15.75" x14ac:dyDescent="0.25">
      <c r="A7" s="7" t="s">
        <v>38</v>
      </c>
      <c r="B7" s="8">
        <v>428235</v>
      </c>
      <c r="C7" s="8">
        <v>0</v>
      </c>
      <c r="D7" s="8">
        <v>0</v>
      </c>
    </row>
    <row r="8" spans="1:4" ht="31.5" x14ac:dyDescent="0.25">
      <c r="A8" s="7" t="s">
        <v>42</v>
      </c>
      <c r="B8" s="8">
        <v>98823</v>
      </c>
      <c r="C8" s="8">
        <v>0</v>
      </c>
      <c r="D8" s="8">
        <v>0</v>
      </c>
    </row>
    <row r="9" spans="1:4" ht="31.5" x14ac:dyDescent="0.25">
      <c r="A9" s="7" t="s">
        <v>43</v>
      </c>
      <c r="B9" s="8">
        <v>131764</v>
      </c>
      <c r="C9" s="8">
        <v>128333</v>
      </c>
      <c r="D9" s="8">
        <v>0</v>
      </c>
    </row>
    <row r="10" spans="1:4" ht="31.5" x14ac:dyDescent="0.25">
      <c r="A10" s="7" t="s">
        <v>47</v>
      </c>
      <c r="B10" s="8">
        <v>0</v>
      </c>
      <c r="C10" s="8">
        <v>96250</v>
      </c>
      <c r="D10" s="8">
        <v>0</v>
      </c>
    </row>
    <row r="11" spans="1:4" ht="31.5" x14ac:dyDescent="0.25">
      <c r="A11" s="7" t="s">
        <v>48</v>
      </c>
      <c r="B11" s="8">
        <v>115294</v>
      </c>
      <c r="C11" s="8">
        <v>0</v>
      </c>
      <c r="D11" s="8">
        <v>0</v>
      </c>
    </row>
    <row r="12" spans="1:4" ht="31.5" x14ac:dyDescent="0.25">
      <c r="A12" s="7" t="s">
        <v>49</v>
      </c>
      <c r="B12" s="8">
        <v>49412</v>
      </c>
      <c r="C12" s="8">
        <v>320832</v>
      </c>
      <c r="D12" s="8">
        <v>0</v>
      </c>
    </row>
    <row r="13" spans="1:4" ht="31.5" x14ac:dyDescent="0.25">
      <c r="A13" s="7" t="s">
        <v>50</v>
      </c>
      <c r="B13" s="8">
        <v>16471</v>
      </c>
      <c r="C13" s="8">
        <v>0</v>
      </c>
      <c r="D13" s="8">
        <v>0</v>
      </c>
    </row>
    <row r="14" spans="1:4" ht="15.75" x14ac:dyDescent="0.25">
      <c r="A14" s="7" t="s">
        <v>14</v>
      </c>
      <c r="B14" s="8">
        <v>0</v>
      </c>
      <c r="C14" s="8">
        <v>0</v>
      </c>
      <c r="D14" s="8">
        <v>990786</v>
      </c>
    </row>
    <row r="15" spans="1:4" ht="31.5" x14ac:dyDescent="0.25">
      <c r="A15" s="7" t="s">
        <v>51</v>
      </c>
      <c r="B15" s="8">
        <v>49412</v>
      </c>
      <c r="C15" s="8">
        <v>0</v>
      </c>
      <c r="D15" s="8">
        <v>0</v>
      </c>
    </row>
    <row r="16" spans="1:4" ht="31.5" x14ac:dyDescent="0.25">
      <c r="A16" s="7" t="s">
        <v>52</v>
      </c>
      <c r="B16" s="8">
        <v>0</v>
      </c>
      <c r="C16" s="8">
        <v>96250</v>
      </c>
      <c r="D16" s="8">
        <v>0</v>
      </c>
    </row>
    <row r="17" spans="1:4" ht="31.5" x14ac:dyDescent="0.25">
      <c r="A17" s="7" t="s">
        <v>53</v>
      </c>
      <c r="B17" s="8">
        <v>0</v>
      </c>
      <c r="C17" s="8">
        <v>192499</v>
      </c>
      <c r="D17" s="8">
        <v>0</v>
      </c>
    </row>
    <row r="18" spans="1:4" ht="31.5" x14ac:dyDescent="0.25">
      <c r="A18" s="7" t="s">
        <v>54</v>
      </c>
      <c r="B18" s="8">
        <v>32941</v>
      </c>
      <c r="C18" s="8">
        <v>0</v>
      </c>
      <c r="D18" s="8">
        <v>0</v>
      </c>
    </row>
    <row r="19" spans="1:4" ht="15.75" x14ac:dyDescent="0.25">
      <c r="A19" s="7" t="s">
        <v>55</v>
      </c>
      <c r="B19" s="8">
        <v>0</v>
      </c>
      <c r="C19" s="8">
        <v>0</v>
      </c>
      <c r="D19" s="8">
        <v>0</v>
      </c>
    </row>
    <row r="20" spans="1:4" ht="31.5" x14ac:dyDescent="0.25">
      <c r="A20" s="7" t="s">
        <v>56</v>
      </c>
      <c r="B20" s="8">
        <v>49412</v>
      </c>
      <c r="C20" s="8">
        <v>0</v>
      </c>
      <c r="D20" s="8">
        <v>0</v>
      </c>
    </row>
    <row r="21" spans="1:4" ht="31.5" x14ac:dyDescent="0.25">
      <c r="A21" s="7" t="s">
        <v>57</v>
      </c>
      <c r="B21" s="8">
        <v>98823</v>
      </c>
      <c r="C21" s="8">
        <v>160416</v>
      </c>
      <c r="D21" s="8">
        <v>0</v>
      </c>
    </row>
    <row r="22" spans="1:4" ht="31.5" x14ac:dyDescent="0.25">
      <c r="A22" s="7" t="s">
        <v>58</v>
      </c>
      <c r="B22" s="8">
        <v>65882</v>
      </c>
      <c r="C22" s="8">
        <v>0</v>
      </c>
      <c r="D22" s="8">
        <v>0</v>
      </c>
    </row>
    <row r="23" spans="1:4" ht="15.75" x14ac:dyDescent="0.25">
      <c r="A23" s="7" t="s">
        <v>59</v>
      </c>
      <c r="B23" s="8">
        <v>49412</v>
      </c>
      <c r="C23" s="8">
        <v>166832</v>
      </c>
      <c r="D23" s="8">
        <v>0</v>
      </c>
    </row>
    <row r="24" spans="1:4" ht="31.5" x14ac:dyDescent="0.25">
      <c r="A24" s="7" t="s">
        <v>60</v>
      </c>
      <c r="B24" s="8">
        <v>0</v>
      </c>
      <c r="C24" s="8">
        <v>0</v>
      </c>
      <c r="D24" s="8">
        <v>138710</v>
      </c>
    </row>
    <row r="25" spans="1:4" ht="31.5" x14ac:dyDescent="0.25">
      <c r="A25" s="7" t="s">
        <v>61</v>
      </c>
      <c r="B25" s="8">
        <v>82353</v>
      </c>
      <c r="C25" s="8">
        <v>109083</v>
      </c>
      <c r="D25" s="8">
        <v>89171</v>
      </c>
    </row>
    <row r="26" spans="1:4" ht="31.5" x14ac:dyDescent="0.25">
      <c r="A26" s="7" t="s">
        <v>62</v>
      </c>
      <c r="B26" s="8">
        <v>0</v>
      </c>
      <c r="C26" s="8">
        <v>0</v>
      </c>
      <c r="D26" s="8">
        <v>1387100</v>
      </c>
    </row>
    <row r="27" spans="1:4" ht="31.5" x14ac:dyDescent="0.25">
      <c r="A27" s="7" t="s">
        <v>64</v>
      </c>
      <c r="B27" s="8">
        <v>0</v>
      </c>
      <c r="C27" s="8">
        <v>0</v>
      </c>
      <c r="D27" s="8">
        <v>89171</v>
      </c>
    </row>
    <row r="28" spans="1:4" ht="31.5" x14ac:dyDescent="0.25">
      <c r="A28" s="7" t="s">
        <v>65</v>
      </c>
      <c r="B28" s="8">
        <v>0</v>
      </c>
      <c r="C28" s="8">
        <v>0</v>
      </c>
      <c r="D28" s="8">
        <v>307144</v>
      </c>
    </row>
    <row r="29" spans="1:4" ht="31.5" x14ac:dyDescent="0.25">
      <c r="A29" s="7" t="s">
        <v>66</v>
      </c>
      <c r="B29" s="8">
        <v>0</v>
      </c>
      <c r="C29" s="8">
        <v>0</v>
      </c>
      <c r="D29" s="8">
        <v>148618</v>
      </c>
    </row>
    <row r="30" spans="1:4" ht="15.75" x14ac:dyDescent="0.25">
      <c r="A30" s="7" t="s">
        <v>18</v>
      </c>
      <c r="B30" s="8">
        <v>247058</v>
      </c>
      <c r="C30" s="8">
        <v>64166</v>
      </c>
      <c r="D30" s="8">
        <v>0</v>
      </c>
    </row>
    <row r="31" spans="1:4" ht="31.5" x14ac:dyDescent="0.25">
      <c r="A31" s="7" t="s">
        <v>71</v>
      </c>
      <c r="B31" s="8">
        <v>32941</v>
      </c>
      <c r="C31" s="8">
        <v>0</v>
      </c>
      <c r="D31" s="8">
        <v>0</v>
      </c>
    </row>
    <row r="32" spans="1:4" ht="15.75" x14ac:dyDescent="0.25">
      <c r="A32" s="7" t="s">
        <v>72</v>
      </c>
      <c r="B32" s="8">
        <v>0</v>
      </c>
      <c r="C32" s="8">
        <v>0</v>
      </c>
      <c r="D32" s="8">
        <v>2229268</v>
      </c>
    </row>
    <row r="33" spans="1:4" ht="15.75" x14ac:dyDescent="0.25">
      <c r="A33" s="7" t="s">
        <v>74</v>
      </c>
      <c r="B33" s="8">
        <v>263529</v>
      </c>
      <c r="C33" s="8">
        <v>0</v>
      </c>
      <c r="D33" s="8">
        <v>5498862</v>
      </c>
    </row>
    <row r="34" spans="1:4" ht="31.5" x14ac:dyDescent="0.25">
      <c r="A34" s="7" t="s">
        <v>78</v>
      </c>
      <c r="B34" s="8">
        <v>0</v>
      </c>
      <c r="C34" s="8">
        <v>128333</v>
      </c>
      <c r="D34" s="8">
        <v>0</v>
      </c>
    </row>
    <row r="35" spans="1:4" ht="31.5" x14ac:dyDescent="0.25">
      <c r="A35" s="7" t="s">
        <v>79</v>
      </c>
      <c r="B35" s="8">
        <v>65882</v>
      </c>
      <c r="C35" s="8">
        <v>0</v>
      </c>
      <c r="D35" s="8">
        <v>0</v>
      </c>
    </row>
    <row r="36" spans="1:4" ht="31.5" x14ac:dyDescent="0.25">
      <c r="A36" s="7" t="s">
        <v>81</v>
      </c>
      <c r="B36" s="8">
        <v>32941</v>
      </c>
      <c r="C36" s="8">
        <v>64166</v>
      </c>
      <c r="D36" s="8">
        <v>0</v>
      </c>
    </row>
    <row r="37" spans="1:4" ht="31.5" x14ac:dyDescent="0.25">
      <c r="A37" s="7" t="s">
        <v>89</v>
      </c>
      <c r="B37" s="8">
        <v>0</v>
      </c>
      <c r="C37" s="8">
        <v>128333</v>
      </c>
      <c r="D37" s="8">
        <v>0</v>
      </c>
    </row>
    <row r="38" spans="1:4" ht="31.5" x14ac:dyDescent="0.25">
      <c r="A38" s="7" t="s">
        <v>91</v>
      </c>
      <c r="B38" s="8">
        <v>0</v>
      </c>
      <c r="C38" s="8">
        <v>160416</v>
      </c>
      <c r="D38" s="8">
        <v>0</v>
      </c>
    </row>
    <row r="39" spans="1:4" ht="31.5" x14ac:dyDescent="0.25">
      <c r="A39" s="7" t="s">
        <v>92</v>
      </c>
      <c r="B39" s="8">
        <v>82353</v>
      </c>
      <c r="C39" s="8">
        <v>0</v>
      </c>
      <c r="D39" s="8">
        <v>0</v>
      </c>
    </row>
    <row r="40" spans="1:4" ht="31.5" x14ac:dyDescent="0.25">
      <c r="A40" s="7" t="s">
        <v>94</v>
      </c>
      <c r="B40" s="8">
        <v>65882</v>
      </c>
      <c r="C40" s="8">
        <v>0</v>
      </c>
      <c r="D40" s="8">
        <v>0</v>
      </c>
    </row>
    <row r="41" spans="1:4" ht="31.5" x14ac:dyDescent="0.25">
      <c r="A41" s="7" t="s">
        <v>95</v>
      </c>
      <c r="B41" s="8">
        <v>0</v>
      </c>
      <c r="C41" s="8">
        <v>64166</v>
      </c>
      <c r="D41" s="8">
        <v>0</v>
      </c>
    </row>
    <row r="42" spans="1:4" ht="31.5" x14ac:dyDescent="0.25">
      <c r="A42" s="7" t="s">
        <v>96</v>
      </c>
      <c r="B42" s="8">
        <v>65882</v>
      </c>
      <c r="C42" s="8">
        <v>0</v>
      </c>
      <c r="D42" s="8">
        <v>0</v>
      </c>
    </row>
    <row r="43" spans="1:4" ht="15.75" x14ac:dyDescent="0.25">
      <c r="A43" s="7" t="s">
        <v>99</v>
      </c>
      <c r="B43" s="8">
        <v>224000</v>
      </c>
      <c r="C43" s="8">
        <v>346498</v>
      </c>
      <c r="D43" s="8">
        <v>0</v>
      </c>
    </row>
    <row r="44" spans="1:4" ht="31.5" x14ac:dyDescent="0.25">
      <c r="A44" s="7" t="s">
        <v>100</v>
      </c>
      <c r="B44" s="8">
        <v>32941</v>
      </c>
      <c r="C44" s="8">
        <v>32083</v>
      </c>
      <c r="D44" s="8">
        <v>0</v>
      </c>
    </row>
    <row r="45" spans="1:4" ht="31.5" x14ac:dyDescent="0.25">
      <c r="A45" s="7" t="s">
        <v>103</v>
      </c>
      <c r="B45" s="8">
        <v>230588</v>
      </c>
      <c r="C45" s="8">
        <v>0</v>
      </c>
      <c r="D45" s="8">
        <v>0</v>
      </c>
    </row>
    <row r="46" spans="1:4" ht="31.5" x14ac:dyDescent="0.25">
      <c r="A46" s="7" t="s">
        <v>104</v>
      </c>
      <c r="B46" s="8">
        <v>0</v>
      </c>
      <c r="C46" s="8">
        <v>224582</v>
      </c>
      <c r="D46" s="8">
        <v>0</v>
      </c>
    </row>
    <row r="47" spans="1:4" ht="15.75" x14ac:dyDescent="0.25">
      <c r="A47" s="7" t="s">
        <v>105</v>
      </c>
      <c r="B47" s="8">
        <v>148235</v>
      </c>
      <c r="C47" s="8">
        <v>237415</v>
      </c>
      <c r="D47" s="8">
        <v>0</v>
      </c>
    </row>
    <row r="48" spans="1:4" ht="31.5" x14ac:dyDescent="0.25">
      <c r="A48" s="7" t="s">
        <v>108</v>
      </c>
      <c r="B48" s="8">
        <v>0</v>
      </c>
      <c r="C48" s="8">
        <v>141166</v>
      </c>
      <c r="D48" s="8">
        <v>0</v>
      </c>
    </row>
    <row r="49" spans="1:4" ht="31.5" x14ac:dyDescent="0.25">
      <c r="A49" s="7" t="s">
        <v>111</v>
      </c>
      <c r="B49" s="8">
        <v>0</v>
      </c>
      <c r="C49" s="8">
        <v>128333</v>
      </c>
      <c r="D49" s="8">
        <v>0</v>
      </c>
    </row>
    <row r="50" spans="1:4" ht="31.5" x14ac:dyDescent="0.25">
      <c r="A50" s="7" t="s">
        <v>112</v>
      </c>
      <c r="B50" s="8">
        <v>0</v>
      </c>
      <c r="C50" s="8">
        <v>127049</v>
      </c>
      <c r="D50" s="8">
        <v>0</v>
      </c>
    </row>
    <row r="51" spans="1:4" ht="31.5" x14ac:dyDescent="0.25">
      <c r="A51" s="7" t="s">
        <v>116</v>
      </c>
      <c r="B51" s="8">
        <v>65882</v>
      </c>
      <c r="C51" s="8">
        <v>0</v>
      </c>
      <c r="D51" s="8">
        <v>0</v>
      </c>
    </row>
    <row r="52" spans="1:4" ht="31.5" x14ac:dyDescent="0.25">
      <c r="A52" s="7" t="s">
        <v>118</v>
      </c>
      <c r="B52" s="8">
        <v>65882</v>
      </c>
      <c r="C52" s="8">
        <v>128333</v>
      </c>
      <c r="D52" s="8">
        <v>0</v>
      </c>
    </row>
    <row r="53" spans="1:4" ht="31.5" x14ac:dyDescent="0.25">
      <c r="A53" s="7" t="s">
        <v>119</v>
      </c>
      <c r="B53" s="8">
        <v>98823</v>
      </c>
      <c r="C53" s="8">
        <v>0</v>
      </c>
      <c r="D53" s="8">
        <v>0</v>
      </c>
    </row>
    <row r="54" spans="1:4" ht="15.75" x14ac:dyDescent="0.25">
      <c r="A54" s="10" t="s">
        <v>124</v>
      </c>
      <c r="B54" s="11">
        <f>SUM(B6:B53)</f>
        <v>3252935</v>
      </c>
      <c r="C54" s="11">
        <f>SUM(C6:C53)</f>
        <v>3691490</v>
      </c>
      <c r="D54" s="11">
        <f>SUM(D6:D53)</f>
        <v>10878830</v>
      </c>
    </row>
    <row r="58" spans="1:4" x14ac:dyDescent="0.25">
      <c r="B58" s="23"/>
      <c r="C58" s="23"/>
      <c r="D58" s="23"/>
    </row>
  </sheetData>
  <mergeCells count="2">
    <mergeCell ref="B1:D1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1"/>
  <sheetViews>
    <sheetView view="pageBreakPreview" zoomScaleNormal="100" zoomScaleSheetLayoutView="100" workbookViewId="0">
      <selection activeCell="A2" sqref="A2"/>
    </sheetView>
  </sheetViews>
  <sheetFormatPr defaultColWidth="58.5703125" defaultRowHeight="15" x14ac:dyDescent="0.25"/>
  <cols>
    <col min="1" max="1" width="48" style="35" customWidth="1"/>
    <col min="2" max="4" width="22" style="35" customWidth="1"/>
    <col min="5" max="13" width="13.28515625" style="35" customWidth="1"/>
    <col min="14" max="246" width="58.5703125" style="35"/>
    <col min="247" max="247" width="41.28515625" style="35" customWidth="1"/>
    <col min="248" max="250" width="19.42578125" style="35" customWidth="1"/>
    <col min="251" max="502" width="58.5703125" style="35"/>
    <col min="503" max="503" width="41.28515625" style="35" customWidth="1"/>
    <col min="504" max="506" width="19.42578125" style="35" customWidth="1"/>
    <col min="507" max="758" width="58.5703125" style="35"/>
    <col min="759" max="759" width="41.28515625" style="35" customWidth="1"/>
    <col min="760" max="762" width="19.42578125" style="35" customWidth="1"/>
    <col min="763" max="1014" width="58.5703125" style="35"/>
    <col min="1015" max="1015" width="41.28515625" style="35" customWidth="1"/>
    <col min="1016" max="1018" width="19.42578125" style="35" customWidth="1"/>
    <col min="1019" max="1270" width="58.5703125" style="35"/>
    <col min="1271" max="1271" width="41.28515625" style="35" customWidth="1"/>
    <col min="1272" max="1274" width="19.42578125" style="35" customWidth="1"/>
    <col min="1275" max="1526" width="58.5703125" style="35"/>
    <col min="1527" max="1527" width="41.28515625" style="35" customWidth="1"/>
    <col min="1528" max="1530" width="19.42578125" style="35" customWidth="1"/>
    <col min="1531" max="1782" width="58.5703125" style="35"/>
    <col min="1783" max="1783" width="41.28515625" style="35" customWidth="1"/>
    <col min="1784" max="1786" width="19.42578125" style="35" customWidth="1"/>
    <col min="1787" max="2038" width="58.5703125" style="35"/>
    <col min="2039" max="2039" width="41.28515625" style="35" customWidth="1"/>
    <col min="2040" max="2042" width="19.42578125" style="35" customWidth="1"/>
    <col min="2043" max="2294" width="58.5703125" style="35"/>
    <col min="2295" max="2295" width="41.28515625" style="35" customWidth="1"/>
    <col min="2296" max="2298" width="19.42578125" style="35" customWidth="1"/>
    <col min="2299" max="2550" width="58.5703125" style="35"/>
    <col min="2551" max="2551" width="41.28515625" style="35" customWidth="1"/>
    <col min="2552" max="2554" width="19.42578125" style="35" customWidth="1"/>
    <col min="2555" max="2806" width="58.5703125" style="35"/>
    <col min="2807" max="2807" width="41.28515625" style="35" customWidth="1"/>
    <col min="2808" max="2810" width="19.42578125" style="35" customWidth="1"/>
    <col min="2811" max="3062" width="58.5703125" style="35"/>
    <col min="3063" max="3063" width="41.28515625" style="35" customWidth="1"/>
    <col min="3064" max="3066" width="19.42578125" style="35" customWidth="1"/>
    <col min="3067" max="3318" width="58.5703125" style="35"/>
    <col min="3319" max="3319" width="41.28515625" style="35" customWidth="1"/>
    <col min="3320" max="3322" width="19.42578125" style="35" customWidth="1"/>
    <col min="3323" max="3574" width="58.5703125" style="35"/>
    <col min="3575" max="3575" width="41.28515625" style="35" customWidth="1"/>
    <col min="3576" max="3578" width="19.42578125" style="35" customWidth="1"/>
    <col min="3579" max="3830" width="58.5703125" style="35"/>
    <col min="3831" max="3831" width="41.28515625" style="35" customWidth="1"/>
    <col min="3832" max="3834" width="19.42578125" style="35" customWidth="1"/>
    <col min="3835" max="4086" width="58.5703125" style="35"/>
    <col min="4087" max="4087" width="41.28515625" style="35" customWidth="1"/>
    <col min="4088" max="4090" width="19.42578125" style="35" customWidth="1"/>
    <col min="4091" max="4342" width="58.5703125" style="35"/>
    <col min="4343" max="4343" width="41.28515625" style="35" customWidth="1"/>
    <col min="4344" max="4346" width="19.42578125" style="35" customWidth="1"/>
    <col min="4347" max="4598" width="58.5703125" style="35"/>
    <col min="4599" max="4599" width="41.28515625" style="35" customWidth="1"/>
    <col min="4600" max="4602" width="19.42578125" style="35" customWidth="1"/>
    <col min="4603" max="4854" width="58.5703125" style="35"/>
    <col min="4855" max="4855" width="41.28515625" style="35" customWidth="1"/>
    <col min="4856" max="4858" width="19.42578125" style="35" customWidth="1"/>
    <col min="4859" max="5110" width="58.5703125" style="35"/>
    <col min="5111" max="5111" width="41.28515625" style="35" customWidth="1"/>
    <col min="5112" max="5114" width="19.42578125" style="35" customWidth="1"/>
    <col min="5115" max="5366" width="58.5703125" style="35"/>
    <col min="5367" max="5367" width="41.28515625" style="35" customWidth="1"/>
    <col min="5368" max="5370" width="19.42578125" style="35" customWidth="1"/>
    <col min="5371" max="5622" width="58.5703125" style="35"/>
    <col min="5623" max="5623" width="41.28515625" style="35" customWidth="1"/>
    <col min="5624" max="5626" width="19.42578125" style="35" customWidth="1"/>
    <col min="5627" max="5878" width="58.5703125" style="35"/>
    <col min="5879" max="5879" width="41.28515625" style="35" customWidth="1"/>
    <col min="5880" max="5882" width="19.42578125" style="35" customWidth="1"/>
    <col min="5883" max="6134" width="58.5703125" style="35"/>
    <col min="6135" max="6135" width="41.28515625" style="35" customWidth="1"/>
    <col min="6136" max="6138" width="19.42578125" style="35" customWidth="1"/>
    <col min="6139" max="6390" width="58.5703125" style="35"/>
    <col min="6391" max="6391" width="41.28515625" style="35" customWidth="1"/>
    <col min="6392" max="6394" width="19.42578125" style="35" customWidth="1"/>
    <col min="6395" max="6646" width="58.5703125" style="35"/>
    <col min="6647" max="6647" width="41.28515625" style="35" customWidth="1"/>
    <col min="6648" max="6650" width="19.42578125" style="35" customWidth="1"/>
    <col min="6651" max="6902" width="58.5703125" style="35"/>
    <col min="6903" max="6903" width="41.28515625" style="35" customWidth="1"/>
    <col min="6904" max="6906" width="19.42578125" style="35" customWidth="1"/>
    <col min="6907" max="7158" width="58.5703125" style="35"/>
    <col min="7159" max="7159" width="41.28515625" style="35" customWidth="1"/>
    <col min="7160" max="7162" width="19.42578125" style="35" customWidth="1"/>
    <col min="7163" max="7414" width="58.5703125" style="35"/>
    <col min="7415" max="7415" width="41.28515625" style="35" customWidth="1"/>
    <col min="7416" max="7418" width="19.42578125" style="35" customWidth="1"/>
    <col min="7419" max="7670" width="58.5703125" style="35"/>
    <col min="7671" max="7671" width="41.28515625" style="35" customWidth="1"/>
    <col min="7672" max="7674" width="19.42578125" style="35" customWidth="1"/>
    <col min="7675" max="7926" width="58.5703125" style="35"/>
    <col min="7927" max="7927" width="41.28515625" style="35" customWidth="1"/>
    <col min="7928" max="7930" width="19.42578125" style="35" customWidth="1"/>
    <col min="7931" max="8182" width="58.5703125" style="35"/>
    <col min="8183" max="8183" width="41.28515625" style="35" customWidth="1"/>
    <col min="8184" max="8186" width="19.42578125" style="35" customWidth="1"/>
    <col min="8187" max="8438" width="58.5703125" style="35"/>
    <col min="8439" max="8439" width="41.28515625" style="35" customWidth="1"/>
    <col min="8440" max="8442" width="19.42578125" style="35" customWidth="1"/>
    <col min="8443" max="8694" width="58.5703125" style="35"/>
    <col min="8695" max="8695" width="41.28515625" style="35" customWidth="1"/>
    <col min="8696" max="8698" width="19.42578125" style="35" customWidth="1"/>
    <col min="8699" max="8950" width="58.5703125" style="35"/>
    <col min="8951" max="8951" width="41.28515625" style="35" customWidth="1"/>
    <col min="8952" max="8954" width="19.42578125" style="35" customWidth="1"/>
    <col min="8955" max="9206" width="58.5703125" style="35"/>
    <col min="9207" max="9207" width="41.28515625" style="35" customWidth="1"/>
    <col min="9208" max="9210" width="19.42578125" style="35" customWidth="1"/>
    <col min="9211" max="9462" width="58.5703125" style="35"/>
    <col min="9463" max="9463" width="41.28515625" style="35" customWidth="1"/>
    <col min="9464" max="9466" width="19.42578125" style="35" customWidth="1"/>
    <col min="9467" max="9718" width="58.5703125" style="35"/>
    <col min="9719" max="9719" width="41.28515625" style="35" customWidth="1"/>
    <col min="9720" max="9722" width="19.42578125" style="35" customWidth="1"/>
    <col min="9723" max="9974" width="58.5703125" style="35"/>
    <col min="9975" max="9975" width="41.28515625" style="35" customWidth="1"/>
    <col min="9976" max="9978" width="19.42578125" style="35" customWidth="1"/>
    <col min="9979" max="10230" width="58.5703125" style="35"/>
    <col min="10231" max="10231" width="41.28515625" style="35" customWidth="1"/>
    <col min="10232" max="10234" width="19.42578125" style="35" customWidth="1"/>
    <col min="10235" max="10486" width="58.5703125" style="35"/>
    <col min="10487" max="10487" width="41.28515625" style="35" customWidth="1"/>
    <col min="10488" max="10490" width="19.42578125" style="35" customWidth="1"/>
    <col min="10491" max="10742" width="58.5703125" style="35"/>
    <col min="10743" max="10743" width="41.28515625" style="35" customWidth="1"/>
    <col min="10744" max="10746" width="19.42578125" style="35" customWidth="1"/>
    <col min="10747" max="10998" width="58.5703125" style="35"/>
    <col min="10999" max="10999" width="41.28515625" style="35" customWidth="1"/>
    <col min="11000" max="11002" width="19.42578125" style="35" customWidth="1"/>
    <col min="11003" max="11254" width="58.5703125" style="35"/>
    <col min="11255" max="11255" width="41.28515625" style="35" customWidth="1"/>
    <col min="11256" max="11258" width="19.42578125" style="35" customWidth="1"/>
    <col min="11259" max="11510" width="58.5703125" style="35"/>
    <col min="11511" max="11511" width="41.28515625" style="35" customWidth="1"/>
    <col min="11512" max="11514" width="19.42578125" style="35" customWidth="1"/>
    <col min="11515" max="11766" width="58.5703125" style="35"/>
    <col min="11767" max="11767" width="41.28515625" style="35" customWidth="1"/>
    <col min="11768" max="11770" width="19.42578125" style="35" customWidth="1"/>
    <col min="11771" max="12022" width="58.5703125" style="35"/>
    <col min="12023" max="12023" width="41.28515625" style="35" customWidth="1"/>
    <col min="12024" max="12026" width="19.42578125" style="35" customWidth="1"/>
    <col min="12027" max="12278" width="58.5703125" style="35"/>
    <col min="12279" max="12279" width="41.28515625" style="35" customWidth="1"/>
    <col min="12280" max="12282" width="19.42578125" style="35" customWidth="1"/>
    <col min="12283" max="12534" width="58.5703125" style="35"/>
    <col min="12535" max="12535" width="41.28515625" style="35" customWidth="1"/>
    <col min="12536" max="12538" width="19.42578125" style="35" customWidth="1"/>
    <col min="12539" max="12790" width="58.5703125" style="35"/>
    <col min="12791" max="12791" width="41.28515625" style="35" customWidth="1"/>
    <col min="12792" max="12794" width="19.42578125" style="35" customWidth="1"/>
    <col min="12795" max="13046" width="58.5703125" style="35"/>
    <col min="13047" max="13047" width="41.28515625" style="35" customWidth="1"/>
    <col min="13048" max="13050" width="19.42578125" style="35" customWidth="1"/>
    <col min="13051" max="13302" width="58.5703125" style="35"/>
    <col min="13303" max="13303" width="41.28515625" style="35" customWidth="1"/>
    <col min="13304" max="13306" width="19.42578125" style="35" customWidth="1"/>
    <col min="13307" max="13558" width="58.5703125" style="35"/>
    <col min="13559" max="13559" width="41.28515625" style="35" customWidth="1"/>
    <col min="13560" max="13562" width="19.42578125" style="35" customWidth="1"/>
    <col min="13563" max="13814" width="58.5703125" style="35"/>
    <col min="13815" max="13815" width="41.28515625" style="35" customWidth="1"/>
    <col min="13816" max="13818" width="19.42578125" style="35" customWidth="1"/>
    <col min="13819" max="14070" width="58.5703125" style="35"/>
    <col min="14071" max="14071" width="41.28515625" style="35" customWidth="1"/>
    <col min="14072" max="14074" width="19.42578125" style="35" customWidth="1"/>
    <col min="14075" max="14326" width="58.5703125" style="35"/>
    <col min="14327" max="14327" width="41.28515625" style="35" customWidth="1"/>
    <col min="14328" max="14330" width="19.42578125" style="35" customWidth="1"/>
    <col min="14331" max="14582" width="58.5703125" style="35"/>
    <col min="14583" max="14583" width="41.28515625" style="35" customWidth="1"/>
    <col min="14584" max="14586" width="19.42578125" style="35" customWidth="1"/>
    <col min="14587" max="14838" width="58.5703125" style="35"/>
    <col min="14839" max="14839" width="41.28515625" style="35" customWidth="1"/>
    <col min="14840" max="14842" width="19.42578125" style="35" customWidth="1"/>
    <col min="14843" max="15094" width="58.5703125" style="35"/>
    <col min="15095" max="15095" width="41.28515625" style="35" customWidth="1"/>
    <col min="15096" max="15098" width="19.42578125" style="35" customWidth="1"/>
    <col min="15099" max="15350" width="58.5703125" style="35"/>
    <col min="15351" max="15351" width="41.28515625" style="35" customWidth="1"/>
    <col min="15352" max="15354" width="19.42578125" style="35" customWidth="1"/>
    <col min="15355" max="15606" width="58.5703125" style="35"/>
    <col min="15607" max="15607" width="41.28515625" style="35" customWidth="1"/>
    <col min="15608" max="15610" width="19.42578125" style="35" customWidth="1"/>
    <col min="15611" max="15862" width="58.5703125" style="35"/>
    <col min="15863" max="15863" width="41.28515625" style="35" customWidth="1"/>
    <col min="15864" max="15866" width="19.42578125" style="35" customWidth="1"/>
    <col min="15867" max="16118" width="58.5703125" style="35"/>
    <col min="16119" max="16119" width="41.28515625" style="35" customWidth="1"/>
    <col min="16120" max="16122" width="19.42578125" style="35" customWidth="1"/>
    <col min="16123" max="16384" width="58.5703125" style="35"/>
  </cols>
  <sheetData>
    <row r="1" spans="1:4" ht="18" customHeight="1" x14ac:dyDescent="0.25">
      <c r="A1" s="25"/>
      <c r="B1" s="105"/>
      <c r="C1" s="105"/>
      <c r="D1" s="105"/>
    </row>
    <row r="2" spans="1:4" ht="24.75" customHeight="1" x14ac:dyDescent="0.25">
      <c r="A2" s="25"/>
      <c r="B2" s="25"/>
      <c r="C2" s="26"/>
      <c r="D2" s="27" t="s">
        <v>214</v>
      </c>
    </row>
    <row r="3" spans="1:4" ht="99.6" customHeight="1" x14ac:dyDescent="0.25">
      <c r="A3" s="104" t="s">
        <v>231</v>
      </c>
      <c r="B3" s="104"/>
      <c r="C3" s="104"/>
      <c r="D3" s="104"/>
    </row>
    <row r="4" spans="1:4" ht="22.5" customHeight="1" x14ac:dyDescent="0.25">
      <c r="A4" s="25"/>
      <c r="B4" s="25"/>
      <c r="C4" s="25"/>
      <c r="D4" s="36" t="s">
        <v>1</v>
      </c>
    </row>
    <row r="5" spans="1:4" ht="42.75" customHeight="1" x14ac:dyDescent="0.25">
      <c r="A5" s="37" t="s">
        <v>2</v>
      </c>
      <c r="B5" s="29" t="s">
        <v>3</v>
      </c>
      <c r="C5" s="29" t="s">
        <v>4</v>
      </c>
      <c r="D5" s="29" t="s">
        <v>5</v>
      </c>
    </row>
    <row r="6" spans="1:4" ht="15.75" x14ac:dyDescent="0.25">
      <c r="A6" s="38" t="s">
        <v>6</v>
      </c>
      <c r="B6" s="39">
        <v>1278227191.97</v>
      </c>
      <c r="C6" s="39">
        <v>1077769154.76</v>
      </c>
      <c r="D6" s="39">
        <v>1344540608.6199999</v>
      </c>
    </row>
    <row r="7" spans="1:4" ht="15.75" x14ac:dyDescent="0.25">
      <c r="A7" s="38" t="s">
        <v>247</v>
      </c>
      <c r="B7" s="39">
        <v>23237378.859999999</v>
      </c>
      <c r="C7" s="39">
        <v>0</v>
      </c>
      <c r="D7" s="39">
        <v>0</v>
      </c>
    </row>
    <row r="8" spans="1:4" ht="31.5" x14ac:dyDescent="0.25">
      <c r="A8" s="38" t="s">
        <v>265</v>
      </c>
      <c r="B8" s="39">
        <v>25095049</v>
      </c>
      <c r="C8" s="39">
        <v>18634132.199999999</v>
      </c>
      <c r="D8" s="39">
        <v>44256063.979999997</v>
      </c>
    </row>
    <row r="9" spans="1:4" ht="31.5" x14ac:dyDescent="0.25">
      <c r="A9" s="30" t="s">
        <v>274</v>
      </c>
      <c r="B9" s="39">
        <v>0</v>
      </c>
      <c r="C9" s="39">
        <v>27951207.800000001</v>
      </c>
      <c r="D9" s="39">
        <v>0</v>
      </c>
    </row>
    <row r="10" spans="1:4" ht="31.5" x14ac:dyDescent="0.25">
      <c r="A10" s="30" t="s">
        <v>277</v>
      </c>
      <c r="B10" s="39">
        <v>0</v>
      </c>
      <c r="C10" s="39">
        <v>0</v>
      </c>
      <c r="D10" s="39">
        <v>2329275.5499999998</v>
      </c>
    </row>
    <row r="11" spans="1:4" ht="15.75" x14ac:dyDescent="0.25">
      <c r="A11" s="40" t="s">
        <v>124</v>
      </c>
      <c r="B11" s="41">
        <f>SUM(B6:B10)</f>
        <v>1326559619.8299999</v>
      </c>
      <c r="C11" s="41">
        <f>SUM(C6:C10)</f>
        <v>1124354494.76</v>
      </c>
      <c r="D11" s="41">
        <f>SUM(D6:D10)</f>
        <v>1391125948.1499999</v>
      </c>
    </row>
  </sheetData>
  <mergeCells count="2">
    <mergeCell ref="B1:D1"/>
    <mergeCell ref="A3:D3"/>
  </mergeCells>
  <pageMargins left="0.70866141732283472" right="0.51181102362204722" top="0.74803149606299213" bottom="0.74803149606299213" header="0.31496062992125984" footer="0.31496062992125984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4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 t="s">
        <v>0</v>
      </c>
      <c r="B2" s="102" t="s">
        <v>161</v>
      </c>
      <c r="C2" s="102"/>
      <c r="D2" s="102"/>
    </row>
    <row r="3" spans="1:4" ht="98.25" customHeight="1" x14ac:dyDescent="0.25">
      <c r="A3" s="98" t="s">
        <v>138</v>
      </c>
      <c r="B3" s="98"/>
      <c r="C3" s="98"/>
      <c r="D3" s="98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24436458.640000001</v>
      </c>
      <c r="C6" s="8">
        <v>86280147.879999995</v>
      </c>
      <c r="D6" s="8">
        <v>141582196.65000001</v>
      </c>
    </row>
    <row r="7" spans="1:4" ht="15.75" x14ac:dyDescent="0.25">
      <c r="A7" s="7" t="s">
        <v>7</v>
      </c>
      <c r="B7" s="8">
        <v>0</v>
      </c>
      <c r="C7" s="8">
        <v>0</v>
      </c>
      <c r="D7" s="8">
        <v>43921324.659999996</v>
      </c>
    </row>
    <row r="8" spans="1:4" ht="15.75" x14ac:dyDescent="0.25">
      <c r="A8" s="7" t="s">
        <v>123</v>
      </c>
      <c r="B8" s="8">
        <v>963452.16</v>
      </c>
      <c r="C8" s="8">
        <v>0</v>
      </c>
      <c r="D8" s="8">
        <v>0</v>
      </c>
    </row>
    <row r="9" spans="1:4" s="77" customFormat="1" ht="31.5" x14ac:dyDescent="0.25">
      <c r="A9" s="7" t="s">
        <v>41</v>
      </c>
      <c r="B9" s="8">
        <v>0</v>
      </c>
      <c r="C9" s="8">
        <v>0</v>
      </c>
      <c r="D9" s="8">
        <v>7223326.3099999996</v>
      </c>
    </row>
    <row r="10" spans="1:4" ht="31.5" x14ac:dyDescent="0.25">
      <c r="A10" s="7" t="s">
        <v>46</v>
      </c>
      <c r="B10" s="8">
        <v>22370154.84</v>
      </c>
      <c r="C10" s="8">
        <v>0</v>
      </c>
      <c r="D10" s="8">
        <v>0</v>
      </c>
    </row>
    <row r="11" spans="1:4" s="77" customFormat="1" ht="31.5" x14ac:dyDescent="0.25">
      <c r="A11" s="17" t="s">
        <v>88</v>
      </c>
      <c r="B11" s="8">
        <v>0</v>
      </c>
      <c r="C11" s="8">
        <v>0</v>
      </c>
      <c r="D11" s="8">
        <v>3076555.64</v>
      </c>
    </row>
    <row r="12" spans="1:4" ht="31.5" x14ac:dyDescent="0.25">
      <c r="A12" s="7" t="s">
        <v>114</v>
      </c>
      <c r="B12" s="8">
        <v>1384962.48</v>
      </c>
      <c r="C12" s="8">
        <v>0</v>
      </c>
      <c r="D12" s="8">
        <v>0</v>
      </c>
    </row>
    <row r="13" spans="1:4" ht="31.5" x14ac:dyDescent="0.25">
      <c r="A13" s="7" t="s">
        <v>115</v>
      </c>
      <c r="B13" s="8">
        <v>11097764.57</v>
      </c>
      <c r="C13" s="8">
        <v>11576388.42</v>
      </c>
      <c r="D13" s="8">
        <v>0</v>
      </c>
    </row>
    <row r="14" spans="1:4" ht="15.75" x14ac:dyDescent="0.25">
      <c r="A14" s="16" t="s">
        <v>124</v>
      </c>
      <c r="B14" s="11">
        <f>SUM(B6:B13)</f>
        <v>60252792.689999998</v>
      </c>
      <c r="C14" s="11">
        <f>SUM(C6:C13)</f>
        <v>97856536.299999997</v>
      </c>
      <c r="D14" s="11">
        <f>SUM(D6:D13)</f>
        <v>195803403.25999999</v>
      </c>
    </row>
  </sheetData>
  <autoFilter ref="A5:D14"/>
  <mergeCells count="3">
    <mergeCell ref="A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B1" s="101"/>
      <c r="C1" s="101"/>
      <c r="D1" s="101"/>
    </row>
    <row r="2" spans="1:4" ht="24.75" customHeight="1" x14ac:dyDescent="0.25">
      <c r="A2" s="1" t="s">
        <v>0</v>
      </c>
      <c r="B2" s="102" t="s">
        <v>162</v>
      </c>
      <c r="C2" s="102"/>
      <c r="D2" s="102"/>
    </row>
    <row r="3" spans="1:4" ht="57.6" customHeight="1" x14ac:dyDescent="0.25">
      <c r="A3" s="100" t="s">
        <v>125</v>
      </c>
      <c r="B3" s="100"/>
      <c r="C3" s="100"/>
      <c r="D3" s="100"/>
    </row>
    <row r="4" spans="1:4" ht="22.5" customHeight="1" x14ac:dyDescent="0.25">
      <c r="A4" s="1" t="s">
        <v>0</v>
      </c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7" t="s">
        <v>6</v>
      </c>
      <c r="B6" s="8">
        <v>1000000</v>
      </c>
      <c r="C6" s="8">
        <v>0</v>
      </c>
      <c r="D6" s="8">
        <v>0</v>
      </c>
    </row>
    <row r="7" spans="1:4" ht="15.75" x14ac:dyDescent="0.25">
      <c r="A7" s="7" t="s">
        <v>7</v>
      </c>
      <c r="B7" s="8">
        <v>0</v>
      </c>
      <c r="C7" s="8">
        <v>300000</v>
      </c>
      <c r="D7" s="8">
        <v>0</v>
      </c>
    </row>
    <row r="8" spans="1:4" ht="15.75" x14ac:dyDescent="0.25">
      <c r="A8" s="7" t="s">
        <v>38</v>
      </c>
      <c r="B8" s="8">
        <v>0</v>
      </c>
      <c r="C8" s="8">
        <v>300000</v>
      </c>
      <c r="D8" s="8">
        <v>0</v>
      </c>
    </row>
    <row r="9" spans="1:4" ht="15.75" x14ac:dyDescent="0.25">
      <c r="A9" s="7" t="s">
        <v>39</v>
      </c>
      <c r="B9" s="8">
        <v>300000</v>
      </c>
      <c r="C9" s="8">
        <v>0</v>
      </c>
      <c r="D9" s="8">
        <v>0</v>
      </c>
    </row>
    <row r="10" spans="1:4" ht="31.5" x14ac:dyDescent="0.25">
      <c r="A10" s="7" t="s">
        <v>41</v>
      </c>
      <c r="B10" s="8">
        <v>200000</v>
      </c>
      <c r="C10" s="8">
        <v>0</v>
      </c>
      <c r="D10" s="8">
        <v>0</v>
      </c>
    </row>
    <row r="11" spans="1:4" ht="15.75" x14ac:dyDescent="0.25">
      <c r="A11" s="7" t="s">
        <v>44</v>
      </c>
      <c r="B11" s="8">
        <v>500000</v>
      </c>
      <c r="C11" s="8">
        <v>0</v>
      </c>
      <c r="D11" s="8">
        <v>0</v>
      </c>
    </row>
    <row r="12" spans="1:4" ht="15.75" x14ac:dyDescent="0.25">
      <c r="A12" s="7" t="s">
        <v>13</v>
      </c>
      <c r="B12" s="8">
        <v>500000</v>
      </c>
      <c r="C12" s="8">
        <v>300000</v>
      </c>
      <c r="D12" s="8">
        <v>0</v>
      </c>
    </row>
    <row r="13" spans="1:4" ht="15.75" x14ac:dyDescent="0.25">
      <c r="A13" s="7" t="s">
        <v>14</v>
      </c>
      <c r="B13" s="8">
        <v>0</v>
      </c>
      <c r="C13" s="8">
        <v>300000</v>
      </c>
      <c r="D13" s="8">
        <v>0</v>
      </c>
    </row>
    <row r="14" spans="1:4" ht="15.75" x14ac:dyDescent="0.25">
      <c r="A14" s="7" t="s">
        <v>55</v>
      </c>
      <c r="B14" s="8">
        <v>500000</v>
      </c>
      <c r="C14" s="8">
        <v>300000</v>
      </c>
      <c r="D14" s="8">
        <v>0</v>
      </c>
    </row>
    <row r="15" spans="1:4" ht="15.75" x14ac:dyDescent="0.25">
      <c r="A15" s="7" t="s">
        <v>59</v>
      </c>
      <c r="B15" s="8">
        <v>500000</v>
      </c>
      <c r="C15" s="8">
        <v>347716.55</v>
      </c>
      <c r="D15" s="8">
        <v>0</v>
      </c>
    </row>
    <row r="16" spans="1:4" ht="15.75" x14ac:dyDescent="0.25">
      <c r="A16" s="7" t="s">
        <v>67</v>
      </c>
      <c r="B16" s="8">
        <v>200000</v>
      </c>
      <c r="C16" s="8">
        <v>200000</v>
      </c>
      <c r="D16" s="8">
        <v>0</v>
      </c>
    </row>
    <row r="17" spans="1:4" ht="15.75" x14ac:dyDescent="0.25">
      <c r="A17" s="7" t="s">
        <v>18</v>
      </c>
      <c r="B17" s="8">
        <v>500000</v>
      </c>
      <c r="C17" s="8">
        <v>0</v>
      </c>
      <c r="D17" s="8">
        <v>0</v>
      </c>
    </row>
    <row r="18" spans="1:4" ht="15.75" x14ac:dyDescent="0.25">
      <c r="A18" s="7" t="s">
        <v>69</v>
      </c>
      <c r="B18" s="8">
        <v>0</v>
      </c>
      <c r="C18" s="8">
        <v>200000</v>
      </c>
      <c r="D18" s="8">
        <v>0</v>
      </c>
    </row>
    <row r="19" spans="1:4" ht="15.75" x14ac:dyDescent="0.25">
      <c r="A19" s="7" t="s">
        <v>72</v>
      </c>
      <c r="B19" s="8">
        <v>300000</v>
      </c>
      <c r="C19" s="8">
        <v>0</v>
      </c>
      <c r="D19" s="8">
        <v>0</v>
      </c>
    </row>
    <row r="20" spans="1:4" ht="15.75" x14ac:dyDescent="0.25">
      <c r="A20" s="7" t="s">
        <v>74</v>
      </c>
      <c r="B20" s="8">
        <v>0</v>
      </c>
      <c r="C20" s="8">
        <v>200000</v>
      </c>
      <c r="D20" s="8">
        <v>0</v>
      </c>
    </row>
    <row r="21" spans="1:4" ht="31.5" x14ac:dyDescent="0.25">
      <c r="A21" s="7" t="s">
        <v>77</v>
      </c>
      <c r="B21" s="8">
        <v>500000</v>
      </c>
      <c r="C21" s="8">
        <v>0</v>
      </c>
      <c r="D21" s="8">
        <v>0</v>
      </c>
    </row>
    <row r="22" spans="1:4" ht="15.75" x14ac:dyDescent="0.25">
      <c r="A22" s="7" t="s">
        <v>80</v>
      </c>
      <c r="B22" s="8">
        <v>700000</v>
      </c>
      <c r="C22" s="8">
        <v>200000</v>
      </c>
      <c r="D22" s="8">
        <v>0</v>
      </c>
    </row>
    <row r="23" spans="1:4" ht="15.75" x14ac:dyDescent="0.25">
      <c r="A23" s="7" t="s">
        <v>83</v>
      </c>
      <c r="B23" s="8">
        <v>500000</v>
      </c>
      <c r="C23" s="8">
        <v>0</v>
      </c>
      <c r="D23" s="8">
        <v>0</v>
      </c>
    </row>
    <row r="24" spans="1:4" ht="15.75" x14ac:dyDescent="0.25">
      <c r="A24" s="7" t="s">
        <v>85</v>
      </c>
      <c r="B24" s="8">
        <v>1000000</v>
      </c>
      <c r="C24" s="8">
        <v>0</v>
      </c>
      <c r="D24" s="8">
        <v>0</v>
      </c>
    </row>
    <row r="25" spans="1:4" ht="15.75" x14ac:dyDescent="0.25">
      <c r="A25" s="7" t="s">
        <v>87</v>
      </c>
      <c r="B25" s="8">
        <v>500000</v>
      </c>
      <c r="C25" s="8">
        <v>0</v>
      </c>
      <c r="D25" s="8">
        <v>0</v>
      </c>
    </row>
    <row r="26" spans="1:4" ht="15.75" x14ac:dyDescent="0.25">
      <c r="A26" s="7" t="s">
        <v>93</v>
      </c>
      <c r="B26" s="8">
        <v>500000</v>
      </c>
      <c r="C26" s="8">
        <v>0</v>
      </c>
      <c r="D26" s="8">
        <v>0</v>
      </c>
    </row>
    <row r="27" spans="1:4" ht="15.75" x14ac:dyDescent="0.25">
      <c r="A27" s="7" t="s">
        <v>97</v>
      </c>
      <c r="B27" s="8">
        <v>1000000</v>
      </c>
      <c r="C27" s="8">
        <v>0</v>
      </c>
      <c r="D27" s="8">
        <v>0</v>
      </c>
    </row>
    <row r="28" spans="1:4" ht="15.75" x14ac:dyDescent="0.25">
      <c r="A28" s="7" t="s">
        <v>99</v>
      </c>
      <c r="B28" s="8">
        <v>400000</v>
      </c>
      <c r="C28" s="8">
        <v>200000</v>
      </c>
      <c r="D28" s="8">
        <v>0</v>
      </c>
    </row>
    <row r="29" spans="1:4" ht="15.75" x14ac:dyDescent="0.25">
      <c r="A29" s="7" t="s">
        <v>101</v>
      </c>
      <c r="B29" s="8">
        <v>600000</v>
      </c>
      <c r="C29" s="8">
        <v>0</v>
      </c>
      <c r="D29" s="8">
        <v>0</v>
      </c>
    </row>
    <row r="30" spans="1:4" ht="15.75" x14ac:dyDescent="0.25">
      <c r="A30" s="7" t="s">
        <v>105</v>
      </c>
      <c r="B30" s="8">
        <v>600000</v>
      </c>
      <c r="C30" s="8">
        <v>300000</v>
      </c>
      <c r="D30" s="8">
        <v>0</v>
      </c>
    </row>
    <row r="31" spans="1:4" ht="15.75" x14ac:dyDescent="0.25">
      <c r="A31" s="7" t="s">
        <v>106</v>
      </c>
      <c r="B31" s="8">
        <v>500000</v>
      </c>
      <c r="C31" s="8">
        <v>200000</v>
      </c>
      <c r="D31" s="8">
        <v>0</v>
      </c>
    </row>
    <row r="32" spans="1:4" ht="15.75" x14ac:dyDescent="0.25">
      <c r="A32" s="7" t="s">
        <v>109</v>
      </c>
      <c r="B32" s="8">
        <v>400000</v>
      </c>
      <c r="C32" s="8">
        <v>0</v>
      </c>
      <c r="D32" s="8">
        <v>0</v>
      </c>
    </row>
    <row r="33" spans="1:4" ht="15.75" x14ac:dyDescent="0.25">
      <c r="A33" s="7" t="s">
        <v>113</v>
      </c>
      <c r="B33" s="8">
        <v>300000</v>
      </c>
      <c r="C33" s="8">
        <v>0</v>
      </c>
      <c r="D33" s="8">
        <v>0</v>
      </c>
    </row>
    <row r="34" spans="1:4" ht="15.75" x14ac:dyDescent="0.25">
      <c r="A34" s="10" t="s">
        <v>124</v>
      </c>
      <c r="B34" s="11">
        <f>SUM(B6:B33)</f>
        <v>12000000</v>
      </c>
      <c r="C34" s="11">
        <f>SUM(C6:C33)</f>
        <v>3347716.55</v>
      </c>
      <c r="D34" s="11">
        <f>SUM(D6:D33)</f>
        <v>0</v>
      </c>
    </row>
  </sheetData>
  <autoFilter ref="A5:D34"/>
  <mergeCells count="3">
    <mergeCell ref="B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3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4" width="22" style="2" customWidth="1"/>
    <col min="5" max="16384" width="9.140625" style="2"/>
  </cols>
  <sheetData>
    <row r="1" spans="1:4" ht="18" customHeight="1" x14ac:dyDescent="0.25">
      <c r="A1" s="101"/>
      <c r="B1" s="101"/>
      <c r="C1" s="101"/>
      <c r="D1" s="101"/>
    </row>
    <row r="2" spans="1:4" ht="24.75" customHeight="1" x14ac:dyDescent="0.25">
      <c r="A2" s="1"/>
      <c r="B2" s="102" t="s">
        <v>163</v>
      </c>
      <c r="C2" s="102"/>
      <c r="D2" s="102"/>
    </row>
    <row r="3" spans="1:4" ht="90" customHeight="1" x14ac:dyDescent="0.25">
      <c r="A3" s="98" t="s">
        <v>126</v>
      </c>
      <c r="B3" s="98"/>
      <c r="C3" s="98"/>
      <c r="D3" s="98"/>
    </row>
    <row r="4" spans="1:4" ht="22.5" customHeight="1" x14ac:dyDescent="0.25">
      <c r="A4" s="1"/>
      <c r="B4" s="1"/>
      <c r="C4" s="5"/>
      <c r="D4" s="5" t="s">
        <v>1</v>
      </c>
    </row>
    <row r="5" spans="1:4" ht="42.75" customHeight="1" x14ac:dyDescent="0.25">
      <c r="A5" s="6" t="s">
        <v>2</v>
      </c>
      <c r="B5" s="6" t="s">
        <v>3</v>
      </c>
      <c r="C5" s="6" t="s">
        <v>4</v>
      </c>
      <c r="D5" s="6" t="s">
        <v>5</v>
      </c>
    </row>
    <row r="6" spans="1:4" ht="15.75" x14ac:dyDescent="0.25">
      <c r="A6" s="17" t="s">
        <v>232</v>
      </c>
      <c r="B6" s="18">
        <v>6460000</v>
      </c>
      <c r="C6" s="8">
        <v>0</v>
      </c>
      <c r="D6" s="8">
        <v>0</v>
      </c>
    </row>
    <row r="7" spans="1:4" ht="15.75" x14ac:dyDescent="0.25">
      <c r="A7" s="17" t="s">
        <v>245</v>
      </c>
      <c r="B7" s="18">
        <v>3336875</v>
      </c>
      <c r="C7" s="8">
        <v>0</v>
      </c>
      <c r="D7" s="8">
        <v>0</v>
      </c>
    </row>
    <row r="8" spans="1:4" ht="15.75" x14ac:dyDescent="0.25">
      <c r="A8" s="17" t="s">
        <v>233</v>
      </c>
      <c r="B8" s="18">
        <v>4831120.5</v>
      </c>
      <c r="C8" s="8">
        <v>0</v>
      </c>
      <c r="D8" s="8">
        <v>0</v>
      </c>
    </row>
    <row r="9" spans="1:4" ht="15.75" x14ac:dyDescent="0.25">
      <c r="A9" s="17" t="s">
        <v>18</v>
      </c>
      <c r="B9" s="18">
        <v>4037500</v>
      </c>
      <c r="C9" s="8">
        <v>0</v>
      </c>
      <c r="D9" s="8">
        <v>0</v>
      </c>
    </row>
    <row r="10" spans="1:4" ht="15.75" x14ac:dyDescent="0.25">
      <c r="A10" s="17" t="s">
        <v>234</v>
      </c>
      <c r="B10" s="18">
        <v>6194130.5</v>
      </c>
      <c r="C10" s="8">
        <v>0</v>
      </c>
      <c r="D10" s="8">
        <v>0</v>
      </c>
    </row>
    <row r="11" spans="1:4" s="19" customFormat="1" ht="31.5" x14ac:dyDescent="0.25">
      <c r="A11" s="17" t="s">
        <v>235</v>
      </c>
      <c r="B11" s="18">
        <v>2369547</v>
      </c>
      <c r="C11" s="18">
        <v>0</v>
      </c>
      <c r="D11" s="18">
        <v>0</v>
      </c>
    </row>
    <row r="12" spans="1:4" ht="15.75" x14ac:dyDescent="0.25">
      <c r="A12" s="17" t="s">
        <v>236</v>
      </c>
      <c r="B12" s="18">
        <v>2770827</v>
      </c>
      <c r="C12" s="8">
        <v>0</v>
      </c>
      <c r="D12" s="8">
        <v>0</v>
      </c>
    </row>
    <row r="13" spans="1:4" s="20" customFormat="1" ht="15.75" x14ac:dyDescent="0.25">
      <c r="A13" s="91" t="s">
        <v>124</v>
      </c>
      <c r="B13" s="11">
        <f>SUM(B6:B12)</f>
        <v>30000000</v>
      </c>
      <c r="C13" s="11">
        <f>SUM(C6:C12)</f>
        <v>0</v>
      </c>
      <c r="D13" s="11">
        <f>SUM(D6:D12)</f>
        <v>0</v>
      </c>
    </row>
  </sheetData>
  <autoFilter ref="A5:D13"/>
  <mergeCells count="3">
    <mergeCell ref="A1:D1"/>
    <mergeCell ref="B2:D2"/>
    <mergeCell ref="A3:D3"/>
  </mergeCells>
  <pageMargins left="0.39370078740157483" right="0.23622047244094491" top="0.62992125984251968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70</vt:i4>
      </vt:variant>
    </vt:vector>
  </HeadingPairs>
  <TitlesOfParts>
    <vt:vector size="130" baseType="lpstr">
      <vt:lpstr>Index</vt:lpstr>
      <vt:lpstr>Таблица 1.1</vt:lpstr>
      <vt:lpstr>Таблица 1.2</vt:lpstr>
      <vt:lpstr>Таблица 2.1</vt:lpstr>
      <vt:lpstr>Таблица 2.2</vt:lpstr>
      <vt:lpstr>Таблица 2.3</vt:lpstr>
      <vt:lpstr>Таблица 2.4</vt:lpstr>
      <vt:lpstr>Таблица 2.5</vt:lpstr>
      <vt:lpstr>Таблица 2.6</vt:lpstr>
      <vt:lpstr>Таблица 2.7</vt:lpstr>
      <vt:lpstr>Таблица 2.8</vt:lpstr>
      <vt:lpstr>Таблица 2.9</vt:lpstr>
      <vt:lpstr>Таблица 2.10</vt:lpstr>
      <vt:lpstr>Таблица 2.11</vt:lpstr>
      <vt:lpstr>Таблица 2.12</vt:lpstr>
      <vt:lpstr>Таблица 2.13 </vt:lpstr>
      <vt:lpstr>Таблица 2.14</vt:lpstr>
      <vt:lpstr>Таблица 2.15</vt:lpstr>
      <vt:lpstr>Таблица 2.16</vt:lpstr>
      <vt:lpstr>Таблица 2.17</vt:lpstr>
      <vt:lpstr>Таблица 2.18</vt:lpstr>
      <vt:lpstr>Таблица 2.19</vt:lpstr>
      <vt:lpstr>Таблица 2.20</vt:lpstr>
      <vt:lpstr>Таблица 2.21</vt:lpstr>
      <vt:lpstr>Таблица 2.22</vt:lpstr>
      <vt:lpstr>Таблица 2.23</vt:lpstr>
      <vt:lpstr>Таблица 2.24</vt:lpstr>
      <vt:lpstr>Таблица 2.25</vt:lpstr>
      <vt:lpstr>Таблица 2.26</vt:lpstr>
      <vt:lpstr>Таблица 2.27</vt:lpstr>
      <vt:lpstr>Таблица 2.28</vt:lpstr>
      <vt:lpstr>Таблица 2.29</vt:lpstr>
      <vt:lpstr>Таблица 2.30</vt:lpstr>
      <vt:lpstr>Таблица 2.31</vt:lpstr>
      <vt:lpstr>Таблица 2.32</vt:lpstr>
      <vt:lpstr>Таблица 2.33</vt:lpstr>
      <vt:lpstr>Таблица 2.34</vt:lpstr>
      <vt:lpstr>Таблица 2.35</vt:lpstr>
      <vt:lpstr>Таблица 2.36</vt:lpstr>
      <vt:lpstr>Таблица 2.37</vt:lpstr>
      <vt:lpstr>Таблица 2.38</vt:lpstr>
      <vt:lpstr>Таблица 2.39</vt:lpstr>
      <vt:lpstr>Таблица 3.1</vt:lpstr>
      <vt:lpstr>Таблица 3.2</vt:lpstr>
      <vt:lpstr>Таблица 3.3</vt:lpstr>
      <vt:lpstr>Таблица 3.4</vt:lpstr>
      <vt:lpstr>Таблица 3.5</vt:lpstr>
      <vt:lpstr>Таблица 3.6</vt:lpstr>
      <vt:lpstr>Таблица 3.7</vt:lpstr>
      <vt:lpstr>Таблица 3.8</vt:lpstr>
      <vt:lpstr>Таблица 3.9</vt:lpstr>
      <vt:lpstr>Таблица 3.10</vt:lpstr>
      <vt:lpstr>Таблица 3.11</vt:lpstr>
      <vt:lpstr>Таблица 3.12</vt:lpstr>
      <vt:lpstr>Таблица 3.13</vt:lpstr>
      <vt:lpstr>Таблица 3.14</vt:lpstr>
      <vt:lpstr>Таблица 4.1</vt:lpstr>
      <vt:lpstr>Таблица 4.2</vt:lpstr>
      <vt:lpstr>Таблица 4.3</vt:lpstr>
      <vt:lpstr>Таблица 4.4</vt:lpstr>
      <vt:lpstr>___INDEX_SHEET___ASAP_Utilities</vt:lpstr>
      <vt:lpstr>'Таблица 1.1'!Print_Area</vt:lpstr>
      <vt:lpstr>'Таблица 1.2'!Print_Area</vt:lpstr>
      <vt:lpstr>'Таблица 2.1'!Print_Area</vt:lpstr>
      <vt:lpstr>'Таблица 2.10'!Print_Area</vt:lpstr>
      <vt:lpstr>'Таблица 2.11'!Print_Area</vt:lpstr>
      <vt:lpstr>'Таблица 2.12'!Print_Area</vt:lpstr>
      <vt:lpstr>'Таблица 2.13 '!Print_Area</vt:lpstr>
      <vt:lpstr>'Таблица 2.14'!Print_Area</vt:lpstr>
      <vt:lpstr>'Таблица 2.15'!Print_Area</vt:lpstr>
      <vt:lpstr>'Таблица 2.16'!Print_Area</vt:lpstr>
      <vt:lpstr>'Таблица 2.17'!Print_Area</vt:lpstr>
      <vt:lpstr>'Таблица 2.18'!Print_Area</vt:lpstr>
      <vt:lpstr>'Таблица 2.19'!Print_Area</vt:lpstr>
      <vt:lpstr>'Таблица 2.2'!Print_Area</vt:lpstr>
      <vt:lpstr>'Таблица 2.20'!Print_Area</vt:lpstr>
      <vt:lpstr>'Таблица 2.21'!Print_Area</vt:lpstr>
      <vt:lpstr>'Таблица 2.22'!Print_Area</vt:lpstr>
      <vt:lpstr>'Таблица 2.23'!Print_Area</vt:lpstr>
      <vt:lpstr>'Таблица 2.24'!Print_Area</vt:lpstr>
      <vt:lpstr>'Таблица 2.25'!Print_Area</vt:lpstr>
      <vt:lpstr>'Таблица 2.26'!Print_Area</vt:lpstr>
      <vt:lpstr>'Таблица 2.27'!Print_Area</vt:lpstr>
      <vt:lpstr>'Таблица 2.28'!Print_Area</vt:lpstr>
      <vt:lpstr>'Таблица 2.29'!Print_Area</vt:lpstr>
      <vt:lpstr>'Таблица 2.3'!Print_Area</vt:lpstr>
      <vt:lpstr>'Таблица 2.30'!Print_Area</vt:lpstr>
      <vt:lpstr>'Таблица 2.31'!Print_Area</vt:lpstr>
      <vt:lpstr>'Таблица 2.32'!Print_Area</vt:lpstr>
      <vt:lpstr>'Таблица 2.33'!Print_Area</vt:lpstr>
      <vt:lpstr>'Таблица 2.34'!Print_Area</vt:lpstr>
      <vt:lpstr>'Таблица 2.35'!Print_Area</vt:lpstr>
      <vt:lpstr>'Таблица 2.36'!Print_Area</vt:lpstr>
      <vt:lpstr>'Таблица 2.37'!Print_Area</vt:lpstr>
      <vt:lpstr>'Таблица 2.38'!Print_Area</vt:lpstr>
      <vt:lpstr>'Таблица 2.39'!Print_Area</vt:lpstr>
      <vt:lpstr>'Таблица 2.4'!Print_Area</vt:lpstr>
      <vt:lpstr>'Таблица 2.5'!Print_Area</vt:lpstr>
      <vt:lpstr>'Таблица 2.6'!Print_Area</vt:lpstr>
      <vt:lpstr>'Таблица 2.7'!Print_Area</vt:lpstr>
      <vt:lpstr>'Таблица 2.8'!Print_Area</vt:lpstr>
      <vt:lpstr>'Таблица 2.9'!Print_Area</vt:lpstr>
      <vt:lpstr>'Таблица 3.1'!Print_Area</vt:lpstr>
      <vt:lpstr>'Таблица 3.10'!Print_Area</vt:lpstr>
      <vt:lpstr>'Таблица 3.11'!Print_Area</vt:lpstr>
      <vt:lpstr>'Таблица 3.12'!Print_Area</vt:lpstr>
      <vt:lpstr>'Таблица 3.13'!Print_Area</vt:lpstr>
      <vt:lpstr>'Таблица 3.14'!Print_Area</vt:lpstr>
      <vt:lpstr>'Таблица 3.2'!Print_Area</vt:lpstr>
      <vt:lpstr>'Таблица 3.3'!Print_Area</vt:lpstr>
      <vt:lpstr>'Таблица 3.4'!Print_Area</vt:lpstr>
      <vt:lpstr>'Таблица 3.5'!Print_Area</vt:lpstr>
      <vt:lpstr>'Таблица 3.6'!Print_Area</vt:lpstr>
      <vt:lpstr>'Таблица 3.7'!Print_Area</vt:lpstr>
      <vt:lpstr>'Таблица 3.8'!Print_Area</vt:lpstr>
      <vt:lpstr>'Таблица 3.9'!Print_Area</vt:lpstr>
      <vt:lpstr>'Таблица 4.1'!Print_Area</vt:lpstr>
      <vt:lpstr>'Таблица 4.2'!Print_Area</vt:lpstr>
      <vt:lpstr>'Таблица 4.3'!Print_Area</vt:lpstr>
      <vt:lpstr>'Таблица 4.4'!Print_Area</vt:lpstr>
      <vt:lpstr>'Таблица 2.24'!Print_Titles</vt:lpstr>
      <vt:lpstr>'Таблица 2.29'!Print_Titles</vt:lpstr>
      <vt:lpstr>'Таблица 2.30'!Print_Titles</vt:lpstr>
      <vt:lpstr>'Таблица 2.34'!Print_Titles</vt:lpstr>
      <vt:lpstr>'Таблица 2.4'!Print_Titles</vt:lpstr>
      <vt:lpstr>'Таблица 2.5'!Print_Titles</vt:lpstr>
      <vt:lpstr>'Таблица 2.6'!Print_Titles</vt:lpstr>
      <vt:lpstr>'Таблица 2.7'!Print_Titles</vt:lpstr>
      <vt:lpstr>'Таблица 2.8'!Print_Titles</vt:lpstr>
      <vt:lpstr>'Таблица 2.9'!Print_Titles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Н.В.</dc:creator>
  <cp:lastModifiedBy>Кулешов</cp:lastModifiedBy>
  <cp:lastPrinted>2020-12-03T06:43:04Z</cp:lastPrinted>
  <dcterms:created xsi:type="dcterms:W3CDTF">2020-10-23T07:55:26Z</dcterms:created>
  <dcterms:modified xsi:type="dcterms:W3CDTF">2020-12-03T06:43:09Z</dcterms:modified>
</cp:coreProperties>
</file>