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5600" windowHeight="11700"/>
  </bookViews>
  <sheets>
    <sheet name="Исх база" sheetId="1" r:id="rId1"/>
  </sheets>
  <definedNames>
    <definedName name="_xlnm.Print_Titles" localSheetId="0">'Исх база'!$A:$B</definedName>
    <definedName name="_xlnm.Print_Area" localSheetId="0">'Исх база'!$A$1:$BD$38</definedName>
  </definedNames>
  <calcPr calcId="145621"/>
</workbook>
</file>

<file path=xl/calcChain.xml><?xml version="1.0" encoding="utf-8"?>
<calcChain xmlns="http://schemas.openxmlformats.org/spreadsheetml/2006/main">
  <c r="AY38" i="1" l="1"/>
  <c r="C33" i="1" l="1"/>
  <c r="AX38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P38" i="1"/>
  <c r="Q38" i="1"/>
  <c r="R38" i="1"/>
  <c r="C38" i="1" l="1"/>
  <c r="D38" i="1"/>
  <c r="E38" i="1"/>
  <c r="G38" i="1"/>
  <c r="H38" i="1"/>
  <c r="I38" i="1"/>
  <c r="J38" i="1"/>
  <c r="K38" i="1"/>
  <c r="L38" i="1"/>
  <c r="M38" i="1"/>
  <c r="N38" i="1"/>
  <c r="O38" i="1"/>
  <c r="S38" i="1"/>
  <c r="T38" i="1"/>
  <c r="U38" i="1"/>
  <c r="V38" i="1"/>
  <c r="W38" i="1"/>
  <c r="X38" i="1"/>
  <c r="AB38" i="1"/>
  <c r="AC38" i="1"/>
  <c r="AD38" i="1"/>
  <c r="AE38" i="1"/>
  <c r="AF38" i="1"/>
  <c r="AG38" i="1"/>
  <c r="Y38" i="1"/>
  <c r="Z38" i="1"/>
  <c r="AA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Z38" i="1"/>
  <c r="BA38" i="1"/>
  <c r="BC38" i="1"/>
  <c r="BD38" i="1"/>
  <c r="BB38" i="1" l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</calcChain>
</file>

<file path=xl/comments1.xml><?xml version="1.0" encoding="utf-8"?>
<comments xmlns="http://schemas.openxmlformats.org/spreadsheetml/2006/main">
  <authors>
    <author>Кураленко Оксана Григорьевна</author>
  </authors>
  <commentList>
    <comment ref="M23" authorId="0">
      <text>
        <r>
          <rPr>
            <b/>
            <sz val="9"/>
            <color indexed="81"/>
            <rFont val="Tahoma"/>
            <charset val="1"/>
          </rPr>
          <t>Кураленко Оксана Григорьевна:</t>
        </r>
        <r>
          <rPr>
            <sz val="9"/>
            <color indexed="81"/>
            <rFont val="Tahoma"/>
            <charset val="1"/>
          </rPr>
          <t xml:space="preserve">
2465</t>
        </r>
      </text>
    </comment>
    <comment ref="N23" authorId="0">
      <text>
        <r>
          <rPr>
            <b/>
            <sz val="9"/>
            <color indexed="81"/>
            <rFont val="Tahoma"/>
            <charset val="1"/>
          </rPr>
          <t>Кураленко Оксана Григорьевна:</t>
        </r>
        <r>
          <rPr>
            <sz val="9"/>
            <color indexed="81"/>
            <rFont val="Tahoma"/>
            <charset val="1"/>
          </rPr>
          <t xml:space="preserve">
2633</t>
        </r>
      </text>
    </comment>
    <comment ref="O23" authorId="0">
      <text>
        <r>
          <rPr>
            <b/>
            <sz val="9"/>
            <color indexed="81"/>
            <rFont val="Tahoma"/>
            <charset val="1"/>
          </rPr>
          <t>Кураленко Оксана Григорьевна:</t>
        </r>
        <r>
          <rPr>
            <sz val="9"/>
            <color indexed="81"/>
            <rFont val="Tahoma"/>
            <charset val="1"/>
          </rPr>
          <t xml:space="preserve">
2817</t>
        </r>
      </text>
    </comment>
  </commentList>
</comments>
</file>

<file path=xl/sharedStrings.xml><?xml version="1.0" encoding="utf-8"?>
<sst xmlns="http://schemas.openxmlformats.org/spreadsheetml/2006/main" count="109" uniqueCount="73">
  <si>
    <t>№ п/п</t>
  </si>
  <si>
    <t>Территория / показатель</t>
  </si>
  <si>
    <t>Количество школьных автобусов, оборудованных системой ГЛОНАСС, шт.</t>
  </si>
  <si>
    <t>Количество окон для приема посетителей МФЦ, шт. (норматив 1 окно на 5,0 тыс.чел., но не менее 5 окон)</t>
  </si>
  <si>
    <t>Плановый пробег по муниципальным маршрутам по регулируемым тарифам, тыс. км</t>
  </si>
  <si>
    <t>№ столбца &amp; формула</t>
  </si>
  <si>
    <t>ИТОГО</t>
  </si>
  <si>
    <t xml:space="preserve"> </t>
  </si>
  <si>
    <t>Прогноз ФОТ на 2021 год</t>
  </si>
  <si>
    <t>Прогноз начислений на 2021 год</t>
  </si>
  <si>
    <t>Прогноз превышения доходов над расходами на 2021 год</t>
  </si>
  <si>
    <t>Прогноз на 2021 год</t>
  </si>
  <si>
    <t>Единый налог на вмененный доход для отдельных видов деятельности, тыс.рублей</t>
  </si>
  <si>
    <t>Единый сельскохозяйственный налог, тыс.рублей</t>
  </si>
  <si>
    <t>Прогноз ФОТ на 2022 год</t>
  </si>
  <si>
    <t>Прогноз начислений на 2022 год</t>
  </si>
  <si>
    <t>Прогноз превышения доходов над расходами на 2022 год</t>
  </si>
  <si>
    <t>Прогноз на 2022 год</t>
  </si>
  <si>
    <t>Налог, взимаемый в связи с применением патентной системы налогообложения</t>
  </si>
  <si>
    <t>Налог на доходы физических лиц, тыс.рублей</t>
  </si>
  <si>
    <t>Численность обучающихся в  общеобразовательных организациях, чел.</t>
  </si>
  <si>
    <t>Численность детей дошкольного возраста общеобразовательных организаций, чел.</t>
  </si>
  <si>
    <t>Численность обучающихся в общеобразовательных организациях из малообеспеченных и многодетных семей, чел.</t>
  </si>
  <si>
    <t>Количество штатных единиц в хозяйственно-эксплуатационных группах по обслуживанию общеобразовательных организаций, шт.ед.</t>
  </si>
  <si>
    <t>Численность лиц, занимающихся в ДЮСШ и СДЮСШОР по дополнительным общеразвивающим программам в области физической культуры и спорта, чел.</t>
  </si>
  <si>
    <t>Численность лиц, проходящих спортивную подготовку, чел.</t>
  </si>
  <si>
    <t>Численность муниципальных организаций и учреждений, шт.</t>
  </si>
  <si>
    <t>Численность детей, посещающих дошкольные образовательные организации, чел.</t>
  </si>
  <si>
    <t>Численность учащихся музыкальных, художественных школ и школ искусств, чел.</t>
  </si>
  <si>
    <t>Численность участников лагерей с дневным прибыванием на базе учреждений образования, чел.</t>
  </si>
  <si>
    <t>Показатели для согласования исходной базы при формирования межбюджетных отношений на 2021-2023 годы</t>
  </si>
  <si>
    <t>Прогноз на 2023 год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</si>
  <si>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</si>
  <si>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</si>
  <si>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</si>
  <si>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</si>
  <si>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</si>
  <si>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</si>
  <si>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</si>
  <si>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</si>
  <si>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</si>
  <si>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</si>
  <si>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</si>
  <si>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</si>
  <si>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</si>
  <si>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</si>
  <si>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</si>
  <si>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</si>
  <si>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</si>
  <si>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</si>
  <si>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</si>
  <si>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</si>
  <si>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</si>
  <si>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</si>
  <si>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</si>
  <si>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</si>
  <si>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</si>
  <si>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</si>
  <si>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</si>
  <si>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</si>
  <si>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</si>
  <si>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Стародубский муниципальный округ</t>
  </si>
  <si>
    <t>Жуковский муниципальный округ</t>
  </si>
  <si>
    <t>Численность постоянного населения на 01.01.2020, чел.</t>
  </si>
  <si>
    <t>Оценка ФОТ за 2020 год</t>
  </si>
  <si>
    <t>Оценка НДФЛ (контингент) за 2020 год</t>
  </si>
  <si>
    <t>Доля налога в ФОТ за 2020 год</t>
  </si>
  <si>
    <t>Прогноз ФОТ на 2023 год</t>
  </si>
  <si>
    <t>Прогноз начислений на 2023 год</t>
  </si>
  <si>
    <t>Прогноз превышения доходов над расходами на 2023 год</t>
  </si>
  <si>
    <t>на 01.09.2020</t>
  </si>
  <si>
    <t>на 01.01.2020</t>
  </si>
  <si>
    <t>Численность постоянного населения поселения, являющегося административным центром муниципального района (округа),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</si>
</sst>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₽_-;\-* #,##0\ _₽_-;_-* &quot;-&quot;\ _₽_-;_-@_-"/>
    <numFmt numFmtId="164" formatCode="#,##0_ ;[Red]\-#,##0\ "/>
    <numFmt numFmtId="165" formatCode="#,##0.0_ ;[Red]\-#,##0.0\ "/>
    <numFmt numFmtId="166" formatCode="#,##0.00_ ;[Red]\-#,##0.00\ "/>
  </numFmts>
  <fonts count="18" x14ac:knownFonts="1">
    <font>
      <sz val="10"/>
      <name val="Times New Roman Cyr"/>
    </font>
    <font>
      <sz val="10"/>
      <name val="Times New Roman Cyr"/>
      <charset val="204"/>
    </font>
    <font>
      <i/>
      <u/>
      <sz val="10"/>
      <name val="Times New Roman Cyr"/>
      <charset val="204"/>
    </font>
    <font>
      <b/>
      <sz val="12"/>
      <name val="Times New Roman CYR"/>
      <charset val="204"/>
    </font>
    <font>
      <b/>
      <sz val="14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i/>
      <sz val="9"/>
      <name val="Times New Roman Cyr"/>
      <charset val="204"/>
    </font>
    <font>
      <b/>
      <sz val="12"/>
      <color theme="1"/>
      <name val="Times New Roman Cyr"/>
      <charset val="204"/>
    </font>
    <font>
      <b/>
      <sz val="10"/>
      <color indexed="59"/>
      <name val="Times New Roman Cyr"/>
      <charset val="204"/>
    </font>
    <font>
      <b/>
      <sz val="9"/>
      <name val="Arial"/>
      <family val="2"/>
      <charset val="204"/>
    </font>
    <font>
      <sz val="12"/>
      <name val="Times New Roman Cyr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Times New Roman Cy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9" fontId="12" fillId="0" borderId="1" applyNumberFormat="0">
      <alignment horizontal="center" vertical="center" wrapText="1"/>
    </xf>
    <xf numFmtId="41" fontId="1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1" applyFont="1"/>
    <xf numFmtId="0" fontId="2" fillId="0" borderId="0" xfId="1" applyFont="1"/>
    <xf numFmtId="0" fontId="3" fillId="0" borderId="0" xfId="1" applyFont="1"/>
    <xf numFmtId="0" fontId="1" fillId="0" borderId="0" xfId="1" applyFill="1"/>
    <xf numFmtId="0" fontId="5" fillId="0" borderId="0" xfId="1" applyFont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0" borderId="0" xfId="1" applyFont="1" applyBorder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9" fillId="0" borderId="1" xfId="1" applyFont="1" applyFill="1" applyBorder="1" applyAlignment="1">
      <alignment horizontal="center"/>
    </xf>
    <xf numFmtId="164" fontId="10" fillId="3" borderId="1" xfId="1" applyNumberFormat="1" applyFont="1" applyFill="1" applyBorder="1"/>
    <xf numFmtId="165" fontId="10" fillId="3" borderId="1" xfId="1" applyNumberFormat="1" applyFont="1" applyFill="1" applyBorder="1"/>
    <xf numFmtId="0" fontId="1" fillId="0" borderId="0" xfId="1"/>
    <xf numFmtId="165" fontId="1" fillId="0" borderId="0" xfId="1" applyNumberFormat="1" applyFont="1"/>
    <xf numFmtId="0" fontId="8" fillId="3" borderId="1" xfId="1" applyFont="1" applyFill="1" applyBorder="1" applyAlignment="1">
      <alignment horizontal="center" vertical="center" wrapText="1"/>
    </xf>
    <xf numFmtId="164" fontId="13" fillId="0" borderId="1" xfId="1" applyNumberFormat="1" applyFont="1" applyFill="1" applyBorder="1"/>
    <xf numFmtId="165" fontId="13" fillId="2" borderId="1" xfId="1" applyNumberFormat="1" applyFont="1" applyFill="1" applyBorder="1"/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wrapText="1"/>
    </xf>
    <xf numFmtId="0" fontId="8" fillId="3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/>
    <xf numFmtId="166" fontId="13" fillId="2" borderId="1" xfId="1" applyNumberFormat="1" applyFont="1" applyFill="1" applyBorder="1"/>
    <xf numFmtId="0" fontId="17" fillId="2" borderId="1" xfId="3" applyNumberFormat="1" applyFont="1" applyFill="1" applyBorder="1" applyAlignment="1">
      <alignment vertical="top" wrapText="1"/>
    </xf>
    <xf numFmtId="0" fontId="8" fillId="3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11" fillId="3" borderId="1" xfId="1" applyFont="1" applyFill="1" applyBorder="1" applyAlignment="1">
      <alignment horizont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/>
    </xf>
    <xf numFmtId="2" fontId="1" fillId="2" borderId="0" xfId="1" applyNumberFormat="1" applyFont="1" applyFill="1"/>
    <xf numFmtId="0" fontId="1" fillId="2" borderId="0" xfId="1" applyFont="1" applyFill="1"/>
  </cellXfs>
  <cellStyles count="4">
    <cellStyle name="Заголовок столбцов" xfId="2"/>
    <cellStyle name="Обычный" xfId="0" builtinId="0"/>
    <cellStyle name="Обычный_method_2_1" xfId="1"/>
    <cellStyle name="Финансовый [0]" xfId="3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0</xdr:colOff>
      <xdr:row>13</xdr:row>
      <xdr:rowOff>0</xdr:rowOff>
    </xdr:from>
    <xdr:to>
      <xdr:col>48</xdr:col>
      <xdr:colOff>76200</xdr:colOff>
      <xdr:row>14</xdr:row>
      <xdr:rowOff>4482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05125" y="31718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13</xdr:row>
      <xdr:rowOff>0</xdr:rowOff>
    </xdr:from>
    <xdr:to>
      <xdr:col>49</xdr:col>
      <xdr:colOff>76200</xdr:colOff>
      <xdr:row>14</xdr:row>
      <xdr:rowOff>4482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3998647" y="4975412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49</xdr:col>
      <xdr:colOff>0</xdr:colOff>
      <xdr:row>13</xdr:row>
      <xdr:rowOff>0</xdr:rowOff>
    </xdr:from>
    <xdr:to>
      <xdr:col>49</xdr:col>
      <xdr:colOff>76200</xdr:colOff>
      <xdr:row>14</xdr:row>
      <xdr:rowOff>4482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3998647" y="4975412"/>
          <a:ext cx="76200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48</xdr:col>
      <xdr:colOff>0</xdr:colOff>
      <xdr:row>12</xdr:row>
      <xdr:rowOff>0</xdr:rowOff>
    </xdr:from>
    <xdr:ext cx="76200" cy="20170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5451059" y="4455459"/>
          <a:ext cx="76200" cy="201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A1:BG42"/>
  <sheetViews>
    <sheetView tabSelected="1" zoomScale="85" zoomScaleNormal="85" zoomScaleSheetLayoutView="85" workbookViewId="0">
      <pane xSplit="3" topLeftCell="AO1" activePane="topRight" state="frozenSplit"/>
      <selection activeCell="U49" sqref="U49"/>
      <selection pane="topRight" activeCell="AN4" sqref="AN4:AP4"/>
    </sheetView>
  </sheetViews>
  <sheetFormatPr defaultColWidth="8.77734375" defaultRowHeight="13.2" x14ac:dyDescent="0.25"/>
  <cols>
    <col min="1" max="1" width="5.109375" style="1" customWidth="1"/>
    <col min="2" max="2" width="53.109375" style="1" customWidth="1"/>
    <col min="3" max="3" width="14.77734375" style="1" customWidth="1"/>
    <col min="4" max="4" width="19" style="1" customWidth="1"/>
    <col min="5" max="5" width="17" style="1" customWidth="1"/>
    <col min="6" max="6" width="8.6640625" style="1" customWidth="1"/>
    <col min="7" max="8" width="17.44140625" style="1" customWidth="1"/>
    <col min="9" max="9" width="18.33203125" style="1" customWidth="1"/>
    <col min="10" max="11" width="13.33203125" style="1" customWidth="1"/>
    <col min="12" max="12" width="11" style="1" customWidth="1"/>
    <col min="13" max="15" width="16.77734375" style="1" customWidth="1"/>
    <col min="16" max="16" width="14.109375" style="1" customWidth="1"/>
    <col min="17" max="17" width="14.77734375" style="1" customWidth="1"/>
    <col min="18" max="18" width="14.6640625" style="1" customWidth="1"/>
    <col min="19" max="19" width="12.6640625" style="1" customWidth="1"/>
    <col min="20" max="20" width="12.44140625" style="1" customWidth="1"/>
    <col min="21" max="21" width="12.33203125" style="1" customWidth="1"/>
    <col min="22" max="24" width="15" style="1" customWidth="1"/>
    <col min="25" max="25" width="14" style="1" customWidth="1"/>
    <col min="26" max="26" width="13" style="1" customWidth="1"/>
    <col min="27" max="27" width="12.109375" style="1" customWidth="1"/>
    <col min="28" max="32" width="10.77734375" style="1" bestFit="1" customWidth="1"/>
    <col min="33" max="33" width="10.44140625" style="1" bestFit="1" customWidth="1"/>
    <col min="34" max="36" width="12" style="1" customWidth="1"/>
    <col min="37" max="39" width="12" style="1" bestFit="1" customWidth="1"/>
    <col min="40" max="40" width="10.77734375" style="1" bestFit="1" customWidth="1"/>
    <col min="41" max="42" width="12" style="1" bestFit="1" customWidth="1"/>
    <col min="43" max="44" width="10.77734375" style="1" bestFit="1" customWidth="1"/>
    <col min="45" max="45" width="16.6640625" style="1" customWidth="1"/>
    <col min="46" max="48" width="12" style="1" bestFit="1" customWidth="1"/>
    <col min="49" max="49" width="15.44140625" style="1" bestFit="1" customWidth="1"/>
    <col min="50" max="50" width="20.109375" style="17" customWidth="1"/>
    <col min="51" max="53" width="10.44140625" style="1" customWidth="1"/>
    <col min="54" max="56" width="15" style="1" bestFit="1" customWidth="1"/>
    <col min="57" max="59" width="14.109375" style="1" customWidth="1"/>
    <col min="60" max="16384" width="8.77734375" style="1"/>
  </cols>
  <sheetData>
    <row r="1" spans="1:59" ht="2.25" customHeight="1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AX1" s="4"/>
    </row>
    <row r="2" spans="1:59" ht="17.399999999999999" x14ac:dyDescent="0.3">
      <c r="A2" s="30" t="s">
        <v>30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</row>
    <row r="3" spans="1:59" s="12" customFormat="1" ht="15.6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  <c r="AI3" s="10"/>
      <c r="AJ3" s="10"/>
      <c r="AK3" s="9"/>
      <c r="AL3" s="9"/>
      <c r="AM3" s="9"/>
      <c r="AN3" s="9"/>
      <c r="AO3" s="9"/>
      <c r="AP3" s="9"/>
      <c r="AQ3" s="9"/>
      <c r="AR3" s="9"/>
      <c r="AS3" s="9"/>
      <c r="AT3" s="8"/>
      <c r="AU3" s="8"/>
      <c r="AV3" s="8"/>
      <c r="AW3" s="8"/>
      <c r="AX3" s="11"/>
      <c r="AY3" s="8"/>
      <c r="AZ3" s="8"/>
      <c r="BA3" s="8"/>
      <c r="BB3" s="8"/>
      <c r="BC3" s="8"/>
    </row>
    <row r="4" spans="1:59" ht="117.15" customHeight="1" x14ac:dyDescent="0.25">
      <c r="A4" s="29" t="s">
        <v>0</v>
      </c>
      <c r="B4" s="29" t="s">
        <v>1</v>
      </c>
      <c r="C4" s="29" t="s">
        <v>63</v>
      </c>
      <c r="D4" s="29" t="s">
        <v>19</v>
      </c>
      <c r="E4" s="29"/>
      <c r="F4" s="29"/>
      <c r="G4" s="29"/>
      <c r="H4" s="29"/>
      <c r="I4" s="29"/>
      <c r="J4" s="32" t="s">
        <v>12</v>
      </c>
      <c r="K4" s="33"/>
      <c r="L4" s="34"/>
      <c r="M4" s="29" t="s">
        <v>13</v>
      </c>
      <c r="N4" s="29"/>
      <c r="O4" s="29"/>
      <c r="P4" s="29" t="s">
        <v>18</v>
      </c>
      <c r="Q4" s="29"/>
      <c r="R4" s="29"/>
      <c r="S4" s="29" t="s">
        <v>27</v>
      </c>
      <c r="T4" s="29"/>
      <c r="U4" s="29"/>
      <c r="V4" s="29" t="s">
        <v>20</v>
      </c>
      <c r="W4" s="29"/>
      <c r="X4" s="29"/>
      <c r="Y4" s="29" t="s">
        <v>22</v>
      </c>
      <c r="Z4" s="29"/>
      <c r="AA4" s="29"/>
      <c r="AB4" s="29" t="s">
        <v>21</v>
      </c>
      <c r="AC4" s="29"/>
      <c r="AD4" s="29"/>
      <c r="AE4" s="29" t="s">
        <v>2</v>
      </c>
      <c r="AF4" s="29"/>
      <c r="AG4" s="29"/>
      <c r="AH4" s="29" t="s">
        <v>23</v>
      </c>
      <c r="AI4" s="29"/>
      <c r="AJ4" s="29"/>
      <c r="AK4" s="29" t="s">
        <v>28</v>
      </c>
      <c r="AL4" s="29"/>
      <c r="AM4" s="29"/>
      <c r="AN4" s="29" t="s">
        <v>24</v>
      </c>
      <c r="AO4" s="29"/>
      <c r="AP4" s="29"/>
      <c r="AQ4" s="29" t="s">
        <v>25</v>
      </c>
      <c r="AR4" s="29"/>
      <c r="AS4" s="29"/>
      <c r="AT4" s="29" t="s">
        <v>29</v>
      </c>
      <c r="AU4" s="29"/>
      <c r="AV4" s="29"/>
      <c r="AW4" s="22" t="s">
        <v>26</v>
      </c>
      <c r="AX4" s="22" t="s">
        <v>72</v>
      </c>
      <c r="AY4" s="29" t="s">
        <v>3</v>
      </c>
      <c r="AZ4" s="29"/>
      <c r="BA4" s="29"/>
      <c r="BB4" s="29" t="s">
        <v>4</v>
      </c>
      <c r="BC4" s="29"/>
      <c r="BD4" s="29"/>
    </row>
    <row r="5" spans="1:59" s="24" customFormat="1" ht="67.5" customHeight="1" x14ac:dyDescent="0.25">
      <c r="A5" s="29"/>
      <c r="B5" s="29"/>
      <c r="C5" s="29"/>
      <c r="D5" s="22" t="s">
        <v>64</v>
      </c>
      <c r="E5" s="22" t="s">
        <v>65</v>
      </c>
      <c r="F5" s="22" t="s">
        <v>66</v>
      </c>
      <c r="G5" s="22" t="s">
        <v>8</v>
      </c>
      <c r="H5" s="25" t="s">
        <v>14</v>
      </c>
      <c r="I5" s="22" t="s">
        <v>67</v>
      </c>
      <c r="J5" s="25" t="s">
        <v>9</v>
      </c>
      <c r="K5" s="25" t="s">
        <v>15</v>
      </c>
      <c r="L5" s="22" t="s">
        <v>68</v>
      </c>
      <c r="M5" s="25" t="s">
        <v>10</v>
      </c>
      <c r="N5" s="25" t="s">
        <v>16</v>
      </c>
      <c r="O5" s="22" t="s">
        <v>69</v>
      </c>
      <c r="P5" s="25" t="s">
        <v>9</v>
      </c>
      <c r="Q5" s="25" t="s">
        <v>15</v>
      </c>
      <c r="R5" s="22" t="s">
        <v>68</v>
      </c>
      <c r="S5" s="25" t="s">
        <v>11</v>
      </c>
      <c r="T5" s="25" t="s">
        <v>17</v>
      </c>
      <c r="U5" s="22" t="s">
        <v>31</v>
      </c>
      <c r="V5" s="25" t="s">
        <v>11</v>
      </c>
      <c r="W5" s="25" t="s">
        <v>17</v>
      </c>
      <c r="X5" s="25" t="s">
        <v>31</v>
      </c>
      <c r="Y5" s="25" t="s">
        <v>11</v>
      </c>
      <c r="Z5" s="25" t="s">
        <v>17</v>
      </c>
      <c r="AA5" s="25" t="s">
        <v>31</v>
      </c>
      <c r="AB5" s="25" t="s">
        <v>11</v>
      </c>
      <c r="AC5" s="25" t="s">
        <v>17</v>
      </c>
      <c r="AD5" s="25" t="s">
        <v>31</v>
      </c>
      <c r="AE5" s="25" t="s">
        <v>11</v>
      </c>
      <c r="AF5" s="25" t="s">
        <v>17</v>
      </c>
      <c r="AG5" s="25" t="s">
        <v>31</v>
      </c>
      <c r="AH5" s="25" t="s">
        <v>11</v>
      </c>
      <c r="AI5" s="25" t="s">
        <v>17</v>
      </c>
      <c r="AJ5" s="25" t="s">
        <v>31</v>
      </c>
      <c r="AK5" s="25" t="s">
        <v>11</v>
      </c>
      <c r="AL5" s="25" t="s">
        <v>17</v>
      </c>
      <c r="AM5" s="25" t="s">
        <v>31</v>
      </c>
      <c r="AN5" s="25" t="s">
        <v>11</v>
      </c>
      <c r="AO5" s="25" t="s">
        <v>17</v>
      </c>
      <c r="AP5" s="25" t="s">
        <v>31</v>
      </c>
      <c r="AQ5" s="25" t="s">
        <v>11</v>
      </c>
      <c r="AR5" s="25" t="s">
        <v>17</v>
      </c>
      <c r="AS5" s="25" t="s">
        <v>31</v>
      </c>
      <c r="AT5" s="25" t="s">
        <v>11</v>
      </c>
      <c r="AU5" s="25" t="s">
        <v>17</v>
      </c>
      <c r="AV5" s="25" t="s">
        <v>31</v>
      </c>
      <c r="AW5" s="23" t="s">
        <v>70</v>
      </c>
      <c r="AX5" s="23" t="s">
        <v>71</v>
      </c>
      <c r="AY5" s="25" t="s">
        <v>11</v>
      </c>
      <c r="AZ5" s="25" t="s">
        <v>17</v>
      </c>
      <c r="BA5" s="25" t="s">
        <v>31</v>
      </c>
      <c r="BB5" s="25" t="s">
        <v>11</v>
      </c>
      <c r="BC5" s="25" t="s">
        <v>17</v>
      </c>
      <c r="BD5" s="25" t="s">
        <v>31</v>
      </c>
    </row>
    <row r="6" spans="1:59" s="13" customFormat="1" ht="23.25" customHeight="1" x14ac:dyDescent="0.25">
      <c r="A6" s="35" t="s">
        <v>5</v>
      </c>
      <c r="B6" s="35"/>
      <c r="C6" s="19">
        <v>1</v>
      </c>
      <c r="D6" s="19">
        <f>C6+1</f>
        <v>2</v>
      </c>
      <c r="E6" s="22">
        <f t="shared" ref="E6:BD6" si="0">D6+1</f>
        <v>3</v>
      </c>
      <c r="F6" s="22">
        <f t="shared" si="0"/>
        <v>4</v>
      </c>
      <c r="G6" s="22">
        <f t="shared" si="0"/>
        <v>5</v>
      </c>
      <c r="H6" s="22">
        <f t="shared" si="0"/>
        <v>6</v>
      </c>
      <c r="I6" s="22">
        <f t="shared" si="0"/>
        <v>7</v>
      </c>
      <c r="J6" s="22">
        <f t="shared" si="0"/>
        <v>8</v>
      </c>
      <c r="K6" s="22">
        <f t="shared" si="0"/>
        <v>9</v>
      </c>
      <c r="L6" s="22">
        <f t="shared" si="0"/>
        <v>10</v>
      </c>
      <c r="M6" s="22">
        <f t="shared" si="0"/>
        <v>11</v>
      </c>
      <c r="N6" s="22">
        <f t="shared" si="0"/>
        <v>12</v>
      </c>
      <c r="O6" s="22">
        <f t="shared" si="0"/>
        <v>13</v>
      </c>
      <c r="P6" s="22">
        <f t="shared" si="0"/>
        <v>14</v>
      </c>
      <c r="Q6" s="22">
        <f t="shared" si="0"/>
        <v>15</v>
      </c>
      <c r="R6" s="22">
        <f t="shared" si="0"/>
        <v>16</v>
      </c>
      <c r="S6" s="22">
        <f t="shared" si="0"/>
        <v>17</v>
      </c>
      <c r="T6" s="22">
        <f t="shared" si="0"/>
        <v>18</v>
      </c>
      <c r="U6" s="22">
        <f t="shared" si="0"/>
        <v>19</v>
      </c>
      <c r="V6" s="22">
        <f t="shared" si="0"/>
        <v>20</v>
      </c>
      <c r="W6" s="22">
        <f t="shared" si="0"/>
        <v>21</v>
      </c>
      <c r="X6" s="22">
        <f t="shared" si="0"/>
        <v>22</v>
      </c>
      <c r="Y6" s="22">
        <f t="shared" si="0"/>
        <v>23</v>
      </c>
      <c r="Z6" s="22">
        <f t="shared" si="0"/>
        <v>24</v>
      </c>
      <c r="AA6" s="22">
        <f t="shared" si="0"/>
        <v>25</v>
      </c>
      <c r="AB6" s="22">
        <f t="shared" si="0"/>
        <v>26</v>
      </c>
      <c r="AC6" s="22">
        <f t="shared" si="0"/>
        <v>27</v>
      </c>
      <c r="AD6" s="22">
        <f t="shared" si="0"/>
        <v>28</v>
      </c>
      <c r="AE6" s="22">
        <f t="shared" si="0"/>
        <v>29</v>
      </c>
      <c r="AF6" s="22">
        <f t="shared" si="0"/>
        <v>30</v>
      </c>
      <c r="AG6" s="22">
        <f t="shared" si="0"/>
        <v>31</v>
      </c>
      <c r="AH6" s="22">
        <f t="shared" si="0"/>
        <v>32</v>
      </c>
      <c r="AI6" s="22">
        <f t="shared" si="0"/>
        <v>33</v>
      </c>
      <c r="AJ6" s="22">
        <f t="shared" si="0"/>
        <v>34</v>
      </c>
      <c r="AK6" s="22">
        <f t="shared" si="0"/>
        <v>35</v>
      </c>
      <c r="AL6" s="22">
        <f t="shared" si="0"/>
        <v>36</v>
      </c>
      <c r="AM6" s="22">
        <f t="shared" si="0"/>
        <v>37</v>
      </c>
      <c r="AN6" s="22">
        <f t="shared" si="0"/>
        <v>38</v>
      </c>
      <c r="AO6" s="22">
        <f t="shared" si="0"/>
        <v>39</v>
      </c>
      <c r="AP6" s="22">
        <f t="shared" si="0"/>
        <v>40</v>
      </c>
      <c r="AQ6" s="22">
        <f t="shared" si="0"/>
        <v>41</v>
      </c>
      <c r="AR6" s="22">
        <f t="shared" si="0"/>
        <v>42</v>
      </c>
      <c r="AS6" s="22">
        <f t="shared" si="0"/>
        <v>43</v>
      </c>
      <c r="AT6" s="22">
        <f t="shared" si="0"/>
        <v>44</v>
      </c>
      <c r="AU6" s="22">
        <f t="shared" si="0"/>
        <v>45</v>
      </c>
      <c r="AV6" s="22">
        <f t="shared" si="0"/>
        <v>46</v>
      </c>
      <c r="AW6" s="22">
        <f t="shared" si="0"/>
        <v>47</v>
      </c>
      <c r="AX6" s="22">
        <f t="shared" si="0"/>
        <v>48</v>
      </c>
      <c r="AY6" s="22">
        <f t="shared" si="0"/>
        <v>49</v>
      </c>
      <c r="AZ6" s="22">
        <f t="shared" si="0"/>
        <v>50</v>
      </c>
      <c r="BA6" s="22">
        <f t="shared" si="0"/>
        <v>51</v>
      </c>
      <c r="BB6" s="22">
        <f t="shared" si="0"/>
        <v>52</v>
      </c>
      <c r="BC6" s="22">
        <f t="shared" si="0"/>
        <v>53</v>
      </c>
      <c r="BD6" s="22">
        <f t="shared" si="0"/>
        <v>54</v>
      </c>
    </row>
    <row r="7" spans="1:59" s="38" customFormat="1" ht="15.6" x14ac:dyDescent="0.3">
      <c r="A7" s="36">
        <v>1</v>
      </c>
      <c r="B7" s="28" t="s">
        <v>32</v>
      </c>
      <c r="C7" s="26">
        <v>420444</v>
      </c>
      <c r="D7" s="26">
        <v>66300000</v>
      </c>
      <c r="E7" s="26">
        <v>8687502</v>
      </c>
      <c r="F7" s="27">
        <v>13.1</v>
      </c>
      <c r="G7" s="26">
        <v>71670000</v>
      </c>
      <c r="H7" s="26">
        <v>76472000</v>
      </c>
      <c r="I7" s="26">
        <v>81978000</v>
      </c>
      <c r="J7" s="26">
        <v>60985</v>
      </c>
      <c r="K7" s="26"/>
      <c r="L7" s="26"/>
      <c r="M7" s="26">
        <v>1574</v>
      </c>
      <c r="N7" s="26">
        <v>1637</v>
      </c>
      <c r="O7" s="26">
        <v>1706</v>
      </c>
      <c r="P7" s="26">
        <v>163143</v>
      </c>
      <c r="Q7" s="26">
        <v>169669</v>
      </c>
      <c r="R7" s="26">
        <v>176456</v>
      </c>
      <c r="S7" s="26">
        <v>25464</v>
      </c>
      <c r="T7" s="26">
        <v>25464</v>
      </c>
      <c r="U7" s="26">
        <v>25464</v>
      </c>
      <c r="V7" s="26">
        <v>52877</v>
      </c>
      <c r="W7" s="26">
        <v>53581</v>
      </c>
      <c r="X7" s="26">
        <v>54181</v>
      </c>
      <c r="Y7" s="26">
        <v>13030</v>
      </c>
      <c r="Z7" s="26">
        <v>13681</v>
      </c>
      <c r="AA7" s="26">
        <v>14365</v>
      </c>
      <c r="AB7" s="26">
        <v>1628</v>
      </c>
      <c r="AC7" s="26">
        <v>1628</v>
      </c>
      <c r="AD7" s="26">
        <v>1628</v>
      </c>
      <c r="AE7" s="26">
        <v>7</v>
      </c>
      <c r="AF7" s="26">
        <v>7</v>
      </c>
      <c r="AG7" s="26">
        <v>7</v>
      </c>
      <c r="AH7" s="27">
        <v>1076</v>
      </c>
      <c r="AI7" s="27">
        <v>1076</v>
      </c>
      <c r="AJ7" s="27">
        <v>1076</v>
      </c>
      <c r="AK7" s="26">
        <v>5314</v>
      </c>
      <c r="AL7" s="26">
        <v>5314</v>
      </c>
      <c r="AM7" s="26">
        <v>5314</v>
      </c>
      <c r="AN7" s="26"/>
      <c r="AO7" s="26"/>
      <c r="AP7" s="26"/>
      <c r="AQ7" s="26">
        <v>7704</v>
      </c>
      <c r="AR7" s="26">
        <v>7709</v>
      </c>
      <c r="AS7" s="26">
        <v>7724</v>
      </c>
      <c r="AT7" s="26">
        <v>7920</v>
      </c>
      <c r="AU7" s="26">
        <v>7920</v>
      </c>
      <c r="AV7" s="26">
        <v>7920</v>
      </c>
      <c r="AW7" s="26">
        <v>261</v>
      </c>
      <c r="AX7" s="26"/>
      <c r="AY7" s="26">
        <v>95</v>
      </c>
      <c r="AZ7" s="26">
        <v>95</v>
      </c>
      <c r="BA7" s="26">
        <v>95</v>
      </c>
      <c r="BB7" s="21">
        <v>17611.5</v>
      </c>
      <c r="BC7" s="21">
        <v>18045</v>
      </c>
      <c r="BD7" s="21">
        <v>18045</v>
      </c>
      <c r="BE7" s="37"/>
      <c r="BF7" s="37"/>
      <c r="BG7" s="37"/>
    </row>
    <row r="8" spans="1:59" s="38" customFormat="1" ht="15.6" x14ac:dyDescent="0.3">
      <c r="A8" s="36">
        <f>A7+1</f>
        <v>2</v>
      </c>
      <c r="B8" s="28" t="s">
        <v>33</v>
      </c>
      <c r="C8" s="26">
        <v>69909</v>
      </c>
      <c r="D8" s="26">
        <v>4412000</v>
      </c>
      <c r="E8" s="26">
        <v>763768</v>
      </c>
      <c r="F8" s="27">
        <v>17.309999999999999</v>
      </c>
      <c r="G8" s="26">
        <v>4787000</v>
      </c>
      <c r="H8" s="26">
        <v>5108000</v>
      </c>
      <c r="I8" s="26">
        <v>5476000</v>
      </c>
      <c r="J8" s="26">
        <v>7531</v>
      </c>
      <c r="K8" s="26"/>
      <c r="L8" s="26"/>
      <c r="M8" s="26">
        <v>6119</v>
      </c>
      <c r="N8" s="26">
        <v>6364</v>
      </c>
      <c r="O8" s="26">
        <v>6631</v>
      </c>
      <c r="P8" s="26">
        <v>35826</v>
      </c>
      <c r="Q8" s="26">
        <v>37259</v>
      </c>
      <c r="R8" s="26">
        <v>38749</v>
      </c>
      <c r="S8" s="26">
        <v>3277</v>
      </c>
      <c r="T8" s="26">
        <v>3297</v>
      </c>
      <c r="U8" s="26">
        <v>3345</v>
      </c>
      <c r="V8" s="26">
        <v>7292</v>
      </c>
      <c r="W8" s="26">
        <v>7350</v>
      </c>
      <c r="X8" s="26">
        <v>7400</v>
      </c>
      <c r="Y8" s="26">
        <v>3500</v>
      </c>
      <c r="Z8" s="26">
        <v>3530</v>
      </c>
      <c r="AA8" s="26">
        <v>3550</v>
      </c>
      <c r="AB8" s="26">
        <v>151</v>
      </c>
      <c r="AC8" s="26">
        <v>153</v>
      </c>
      <c r="AD8" s="26">
        <v>155</v>
      </c>
      <c r="AE8" s="26">
        <v>5</v>
      </c>
      <c r="AF8" s="26">
        <v>5</v>
      </c>
      <c r="AG8" s="26">
        <v>5</v>
      </c>
      <c r="AH8" s="27">
        <v>121.5</v>
      </c>
      <c r="AI8" s="27">
        <v>121.5</v>
      </c>
      <c r="AJ8" s="27">
        <v>121.5</v>
      </c>
      <c r="AK8" s="26">
        <v>670</v>
      </c>
      <c r="AL8" s="26">
        <v>670</v>
      </c>
      <c r="AM8" s="26">
        <v>670</v>
      </c>
      <c r="AN8" s="26">
        <v>2240</v>
      </c>
      <c r="AO8" s="26">
        <v>2260</v>
      </c>
      <c r="AP8" s="26">
        <v>2270</v>
      </c>
      <c r="AQ8" s="26"/>
      <c r="AR8" s="26"/>
      <c r="AS8" s="26"/>
      <c r="AT8" s="26">
        <v>570</v>
      </c>
      <c r="AU8" s="26">
        <v>570</v>
      </c>
      <c r="AV8" s="26">
        <v>570</v>
      </c>
      <c r="AW8" s="26">
        <v>70</v>
      </c>
      <c r="AX8" s="26"/>
      <c r="AY8" s="26">
        <v>14</v>
      </c>
      <c r="AZ8" s="26">
        <v>14</v>
      </c>
      <c r="BA8" s="26">
        <v>14</v>
      </c>
      <c r="BB8" s="21">
        <v>2452.6</v>
      </c>
      <c r="BC8" s="21">
        <v>2452.6</v>
      </c>
      <c r="BD8" s="21">
        <v>2452.6</v>
      </c>
    </row>
    <row r="9" spans="1:59" s="38" customFormat="1" ht="15.75" customHeight="1" x14ac:dyDescent="0.3">
      <c r="A9" s="36">
        <f t="shared" ref="A9:A37" si="1">A8+1</f>
        <v>3</v>
      </c>
      <c r="B9" s="28" t="s">
        <v>34</v>
      </c>
      <c r="C9" s="26">
        <v>50493</v>
      </c>
      <c r="D9" s="26">
        <v>2247000</v>
      </c>
      <c r="E9" s="26">
        <v>320068</v>
      </c>
      <c r="F9" s="27">
        <v>14.24</v>
      </c>
      <c r="G9" s="26">
        <v>2315000</v>
      </c>
      <c r="H9" s="26">
        <v>2469000</v>
      </c>
      <c r="I9" s="26">
        <v>2647000</v>
      </c>
      <c r="J9" s="26">
        <v>5257</v>
      </c>
      <c r="K9" s="26"/>
      <c r="L9" s="26"/>
      <c r="M9" s="26">
        <v>20632</v>
      </c>
      <c r="N9" s="26">
        <v>21457</v>
      </c>
      <c r="O9" s="26">
        <v>22359</v>
      </c>
      <c r="P9" s="26">
        <v>11019</v>
      </c>
      <c r="Q9" s="26">
        <v>11460</v>
      </c>
      <c r="R9" s="26">
        <v>11918</v>
      </c>
      <c r="S9" s="26">
        <v>2021</v>
      </c>
      <c r="T9" s="26">
        <v>2021</v>
      </c>
      <c r="U9" s="26">
        <v>2021</v>
      </c>
      <c r="V9" s="26">
        <v>5345</v>
      </c>
      <c r="W9" s="26">
        <v>5345</v>
      </c>
      <c r="X9" s="26">
        <v>5345</v>
      </c>
      <c r="Y9" s="26">
        <v>2710</v>
      </c>
      <c r="Z9" s="26">
        <v>2710</v>
      </c>
      <c r="AA9" s="26">
        <v>2710</v>
      </c>
      <c r="AB9" s="26">
        <v>170</v>
      </c>
      <c r="AC9" s="26">
        <v>170</v>
      </c>
      <c r="AD9" s="26">
        <v>170</v>
      </c>
      <c r="AE9" s="26">
        <v>10</v>
      </c>
      <c r="AF9" s="26">
        <v>10</v>
      </c>
      <c r="AG9" s="26">
        <v>10</v>
      </c>
      <c r="AH9" s="27">
        <v>176.75</v>
      </c>
      <c r="AI9" s="27">
        <v>176.75</v>
      </c>
      <c r="AJ9" s="27">
        <v>176.75</v>
      </c>
      <c r="AK9" s="26">
        <v>726</v>
      </c>
      <c r="AL9" s="26">
        <v>726</v>
      </c>
      <c r="AM9" s="26">
        <v>726</v>
      </c>
      <c r="AN9" s="26">
        <v>650</v>
      </c>
      <c r="AO9" s="26">
        <v>650</v>
      </c>
      <c r="AP9" s="26">
        <v>650</v>
      </c>
      <c r="AQ9" s="26">
        <v>500</v>
      </c>
      <c r="AR9" s="26">
        <v>500</v>
      </c>
      <c r="AS9" s="26">
        <v>500</v>
      </c>
      <c r="AT9" s="26">
        <v>835</v>
      </c>
      <c r="AU9" s="26">
        <v>835</v>
      </c>
      <c r="AV9" s="26">
        <v>835</v>
      </c>
      <c r="AW9" s="26">
        <v>70</v>
      </c>
      <c r="AX9" s="26"/>
      <c r="AY9" s="26">
        <v>10</v>
      </c>
      <c r="AZ9" s="26">
        <v>10</v>
      </c>
      <c r="BA9" s="26">
        <v>10</v>
      </c>
      <c r="BB9" s="21">
        <v>1428.4</v>
      </c>
      <c r="BC9" s="21">
        <v>1428.4</v>
      </c>
      <c r="BD9" s="21">
        <v>1428.4</v>
      </c>
    </row>
    <row r="10" spans="1:59" s="38" customFormat="1" ht="15.6" x14ac:dyDescent="0.3">
      <c r="A10" s="36">
        <f t="shared" si="1"/>
        <v>4</v>
      </c>
      <c r="B10" s="28" t="s">
        <v>35</v>
      </c>
      <c r="C10" s="26">
        <v>16368</v>
      </c>
      <c r="D10" s="26">
        <v>1015000</v>
      </c>
      <c r="E10" s="26">
        <v>148765</v>
      </c>
      <c r="F10" s="27">
        <v>14.66</v>
      </c>
      <c r="G10" s="26">
        <v>1102000</v>
      </c>
      <c r="H10" s="26">
        <v>1176000</v>
      </c>
      <c r="I10" s="26">
        <v>1261000</v>
      </c>
      <c r="J10" s="26">
        <v>675</v>
      </c>
      <c r="K10" s="26"/>
      <c r="L10" s="26"/>
      <c r="M10" s="26">
        <v>0</v>
      </c>
      <c r="N10" s="26">
        <v>0</v>
      </c>
      <c r="O10" s="26">
        <v>0</v>
      </c>
      <c r="P10" s="26">
        <v>3717</v>
      </c>
      <c r="Q10" s="26">
        <v>3866</v>
      </c>
      <c r="R10" s="26">
        <v>4021</v>
      </c>
      <c r="S10" s="26">
        <v>817</v>
      </c>
      <c r="T10" s="26">
        <v>817</v>
      </c>
      <c r="U10" s="26">
        <v>817</v>
      </c>
      <c r="V10" s="26">
        <v>1859</v>
      </c>
      <c r="W10" s="26">
        <v>1859</v>
      </c>
      <c r="X10" s="26">
        <v>1859</v>
      </c>
      <c r="Y10" s="26">
        <v>707</v>
      </c>
      <c r="Z10" s="26">
        <v>707</v>
      </c>
      <c r="AA10" s="26">
        <v>707</v>
      </c>
      <c r="AB10" s="26">
        <v>115</v>
      </c>
      <c r="AC10" s="26">
        <v>115</v>
      </c>
      <c r="AD10" s="26">
        <v>115</v>
      </c>
      <c r="AE10" s="26">
        <v>1</v>
      </c>
      <c r="AF10" s="26">
        <v>1</v>
      </c>
      <c r="AG10" s="26">
        <v>1</v>
      </c>
      <c r="AH10" s="27">
        <v>33</v>
      </c>
      <c r="AI10" s="27">
        <v>33</v>
      </c>
      <c r="AJ10" s="27">
        <v>33</v>
      </c>
      <c r="AK10" s="26">
        <v>498</v>
      </c>
      <c r="AL10" s="26">
        <v>498</v>
      </c>
      <c r="AM10" s="26">
        <v>498</v>
      </c>
      <c r="AN10" s="26">
        <v>542</v>
      </c>
      <c r="AO10" s="26">
        <v>542</v>
      </c>
      <c r="AP10" s="26">
        <v>542</v>
      </c>
      <c r="AQ10" s="26"/>
      <c r="AR10" s="26"/>
      <c r="AS10" s="26"/>
      <c r="AT10" s="26">
        <v>550</v>
      </c>
      <c r="AU10" s="26">
        <v>550</v>
      </c>
      <c r="AV10" s="26">
        <v>550</v>
      </c>
      <c r="AW10" s="26">
        <v>26</v>
      </c>
      <c r="AX10" s="26"/>
      <c r="AY10" s="26">
        <v>5</v>
      </c>
      <c r="AZ10" s="26">
        <v>5</v>
      </c>
      <c r="BA10" s="26">
        <v>5</v>
      </c>
      <c r="BB10" s="21"/>
      <c r="BC10" s="21"/>
      <c r="BD10" s="21"/>
    </row>
    <row r="11" spans="1:59" s="38" customFormat="1" ht="15.6" x14ac:dyDescent="0.3">
      <c r="A11" s="36">
        <f t="shared" si="1"/>
        <v>5</v>
      </c>
      <c r="B11" s="28" t="s">
        <v>36</v>
      </c>
      <c r="C11" s="26">
        <v>12759</v>
      </c>
      <c r="D11" s="26">
        <v>797000</v>
      </c>
      <c r="E11" s="26">
        <v>109545</v>
      </c>
      <c r="F11" s="27">
        <v>13.74</v>
      </c>
      <c r="G11" s="26">
        <v>865000</v>
      </c>
      <c r="H11" s="26">
        <v>923000</v>
      </c>
      <c r="I11" s="26">
        <v>990000</v>
      </c>
      <c r="J11" s="26">
        <v>562</v>
      </c>
      <c r="K11" s="26"/>
      <c r="L11" s="26"/>
      <c r="M11" s="26">
        <v>0</v>
      </c>
      <c r="N11" s="26">
        <v>0</v>
      </c>
      <c r="O11" s="26">
        <v>0</v>
      </c>
      <c r="P11" s="26">
        <v>2165</v>
      </c>
      <c r="Q11" s="26">
        <v>2252</v>
      </c>
      <c r="R11" s="26">
        <v>2342</v>
      </c>
      <c r="S11" s="26">
        <v>700</v>
      </c>
      <c r="T11" s="26">
        <v>700</v>
      </c>
      <c r="U11" s="26">
        <v>700</v>
      </c>
      <c r="V11" s="26">
        <v>1510</v>
      </c>
      <c r="W11" s="26">
        <v>1520</v>
      </c>
      <c r="X11" s="26">
        <v>1530</v>
      </c>
      <c r="Y11" s="26">
        <v>350</v>
      </c>
      <c r="Z11" s="26">
        <v>350</v>
      </c>
      <c r="AA11" s="26">
        <v>350</v>
      </c>
      <c r="AB11" s="26"/>
      <c r="AC11" s="26"/>
      <c r="AD11" s="26"/>
      <c r="AE11" s="26"/>
      <c r="AF11" s="26"/>
      <c r="AG11" s="26"/>
      <c r="AH11" s="27">
        <v>37.5</v>
      </c>
      <c r="AI11" s="27">
        <v>37.5</v>
      </c>
      <c r="AJ11" s="27">
        <v>37.5</v>
      </c>
      <c r="AK11" s="26">
        <v>440</v>
      </c>
      <c r="AL11" s="26">
        <v>440</v>
      </c>
      <c r="AM11" s="26">
        <v>440</v>
      </c>
      <c r="AN11" s="26"/>
      <c r="AO11" s="26"/>
      <c r="AP11" s="26"/>
      <c r="AQ11" s="26"/>
      <c r="AR11" s="26"/>
      <c r="AS11" s="26"/>
      <c r="AT11" s="26">
        <v>300</v>
      </c>
      <c r="AU11" s="26">
        <v>300</v>
      </c>
      <c r="AV11" s="26">
        <v>300</v>
      </c>
      <c r="AW11" s="26">
        <v>25</v>
      </c>
      <c r="AX11" s="26"/>
      <c r="AY11" s="26">
        <v>5</v>
      </c>
      <c r="AZ11" s="26">
        <v>5</v>
      </c>
      <c r="BA11" s="26">
        <v>5</v>
      </c>
      <c r="BB11" s="21"/>
      <c r="BC11" s="21"/>
      <c r="BD11" s="21"/>
    </row>
    <row r="12" spans="1:59" s="38" customFormat="1" ht="15.6" x14ac:dyDescent="0.3">
      <c r="A12" s="36">
        <f t="shared" si="1"/>
        <v>6</v>
      </c>
      <c r="B12" s="28" t="s">
        <v>37</v>
      </c>
      <c r="C12" s="26">
        <v>18973</v>
      </c>
      <c r="D12" s="26">
        <v>948000</v>
      </c>
      <c r="E12" s="26">
        <v>143529</v>
      </c>
      <c r="F12" s="27">
        <v>15.14</v>
      </c>
      <c r="G12" s="26">
        <v>1028000</v>
      </c>
      <c r="H12" s="26">
        <v>1097000</v>
      </c>
      <c r="I12" s="26">
        <v>1176000</v>
      </c>
      <c r="J12" s="26">
        <v>975</v>
      </c>
      <c r="K12" s="26"/>
      <c r="L12" s="26"/>
      <c r="M12" s="26">
        <v>44117</v>
      </c>
      <c r="N12" s="26">
        <v>45881</v>
      </c>
      <c r="O12" s="26">
        <v>47808</v>
      </c>
      <c r="P12" s="26">
        <v>2987</v>
      </c>
      <c r="Q12" s="26">
        <v>3106</v>
      </c>
      <c r="R12" s="26">
        <v>3230</v>
      </c>
      <c r="S12" s="26">
        <v>538</v>
      </c>
      <c r="T12" s="26">
        <v>538</v>
      </c>
      <c r="U12" s="26">
        <v>538</v>
      </c>
      <c r="V12" s="26">
        <v>1799</v>
      </c>
      <c r="W12" s="26">
        <v>1799</v>
      </c>
      <c r="X12" s="26">
        <v>1799</v>
      </c>
      <c r="Y12" s="26">
        <v>750</v>
      </c>
      <c r="Z12" s="26">
        <v>750</v>
      </c>
      <c r="AA12" s="26">
        <v>750</v>
      </c>
      <c r="AB12" s="26">
        <v>49</v>
      </c>
      <c r="AC12" s="26">
        <v>49</v>
      </c>
      <c r="AD12" s="26">
        <v>49</v>
      </c>
      <c r="AE12" s="26">
        <v>6</v>
      </c>
      <c r="AF12" s="26">
        <v>6</v>
      </c>
      <c r="AG12" s="26">
        <v>6</v>
      </c>
      <c r="AH12" s="27">
        <v>105</v>
      </c>
      <c r="AI12" s="27">
        <v>105</v>
      </c>
      <c r="AJ12" s="27">
        <v>105</v>
      </c>
      <c r="AK12" s="26">
        <v>140</v>
      </c>
      <c r="AL12" s="26">
        <v>140</v>
      </c>
      <c r="AM12" s="26">
        <v>140</v>
      </c>
      <c r="AN12" s="26">
        <v>237</v>
      </c>
      <c r="AO12" s="26">
        <v>237</v>
      </c>
      <c r="AP12" s="26">
        <v>237</v>
      </c>
      <c r="AQ12" s="26"/>
      <c r="AR12" s="26"/>
      <c r="AS12" s="26"/>
      <c r="AT12" s="26">
        <v>530</v>
      </c>
      <c r="AU12" s="26">
        <v>530</v>
      </c>
      <c r="AV12" s="26">
        <v>530</v>
      </c>
      <c r="AW12" s="26">
        <v>64</v>
      </c>
      <c r="AX12" s="26">
        <v>10955</v>
      </c>
      <c r="AY12" s="26">
        <v>5</v>
      </c>
      <c r="AZ12" s="26">
        <v>5</v>
      </c>
      <c r="BA12" s="26">
        <v>5</v>
      </c>
      <c r="BB12" s="21">
        <v>293.2</v>
      </c>
      <c r="BC12" s="21">
        <v>293.2</v>
      </c>
      <c r="BD12" s="21">
        <v>293.2</v>
      </c>
    </row>
    <row r="13" spans="1:59" s="38" customFormat="1" ht="15.6" x14ac:dyDescent="0.3">
      <c r="A13" s="36">
        <f t="shared" si="1"/>
        <v>7</v>
      </c>
      <c r="B13" s="28" t="s">
        <v>38</v>
      </c>
      <c r="C13" s="26">
        <v>62883</v>
      </c>
      <c r="D13" s="26">
        <v>5595000</v>
      </c>
      <c r="E13" s="26">
        <v>778209</v>
      </c>
      <c r="F13" s="27">
        <v>13.91</v>
      </c>
      <c r="G13" s="26">
        <v>6015000</v>
      </c>
      <c r="H13" s="26">
        <v>6418000</v>
      </c>
      <c r="I13" s="26">
        <v>6880000</v>
      </c>
      <c r="J13" s="26">
        <v>4375</v>
      </c>
      <c r="K13" s="26"/>
      <c r="L13" s="26"/>
      <c r="M13" s="26">
        <v>80521</v>
      </c>
      <c r="N13" s="26">
        <v>83741</v>
      </c>
      <c r="O13" s="26">
        <v>87258</v>
      </c>
      <c r="P13" s="26">
        <v>12618</v>
      </c>
      <c r="Q13" s="26">
        <v>13123</v>
      </c>
      <c r="R13" s="26">
        <v>13648</v>
      </c>
      <c r="S13" s="26">
        <v>968</v>
      </c>
      <c r="T13" s="26">
        <v>968</v>
      </c>
      <c r="U13" s="26">
        <v>968</v>
      </c>
      <c r="V13" s="26">
        <v>6282</v>
      </c>
      <c r="W13" s="26">
        <v>6282</v>
      </c>
      <c r="X13" s="26">
        <v>6282</v>
      </c>
      <c r="Y13" s="26">
        <v>1650</v>
      </c>
      <c r="Z13" s="26">
        <v>1650</v>
      </c>
      <c r="AA13" s="26">
        <v>1650</v>
      </c>
      <c r="AB13" s="26">
        <v>1629</v>
      </c>
      <c r="AC13" s="26">
        <v>1629</v>
      </c>
      <c r="AD13" s="26">
        <v>1629</v>
      </c>
      <c r="AE13" s="26">
        <v>16</v>
      </c>
      <c r="AF13" s="26">
        <v>16</v>
      </c>
      <c r="AG13" s="26">
        <v>16</v>
      </c>
      <c r="AH13" s="27">
        <v>18.5</v>
      </c>
      <c r="AI13" s="27">
        <v>18.5</v>
      </c>
      <c r="AJ13" s="27">
        <v>18.5</v>
      </c>
      <c r="AK13" s="26">
        <v>1060</v>
      </c>
      <c r="AL13" s="26">
        <v>1060</v>
      </c>
      <c r="AM13" s="26">
        <v>1060</v>
      </c>
      <c r="AN13" s="26">
        <v>364</v>
      </c>
      <c r="AO13" s="26">
        <v>364</v>
      </c>
      <c r="AP13" s="26">
        <v>364</v>
      </c>
      <c r="AQ13" s="26">
        <v>425</v>
      </c>
      <c r="AR13" s="26">
        <v>425</v>
      </c>
      <c r="AS13" s="26">
        <v>425</v>
      </c>
      <c r="AT13" s="26">
        <v>1456</v>
      </c>
      <c r="AU13" s="26">
        <v>1456</v>
      </c>
      <c r="AV13" s="26">
        <v>1456</v>
      </c>
      <c r="AW13" s="26">
        <v>87</v>
      </c>
      <c r="AX13" s="26"/>
      <c r="AY13" s="26">
        <v>12</v>
      </c>
      <c r="AZ13" s="26">
        <v>12</v>
      </c>
      <c r="BA13" s="26">
        <v>12</v>
      </c>
      <c r="BB13" s="21"/>
      <c r="BC13" s="21"/>
      <c r="BD13" s="21"/>
    </row>
    <row r="14" spans="1:59" s="38" customFormat="1" ht="15.6" x14ac:dyDescent="0.3">
      <c r="A14" s="36">
        <f t="shared" si="1"/>
        <v>8</v>
      </c>
      <c r="B14" s="28" t="s">
        <v>39</v>
      </c>
      <c r="C14" s="26">
        <v>19727</v>
      </c>
      <c r="D14" s="26">
        <v>4170000</v>
      </c>
      <c r="E14" s="26">
        <v>525614</v>
      </c>
      <c r="F14" s="27">
        <v>12.6</v>
      </c>
      <c r="G14" s="26">
        <v>4441000</v>
      </c>
      <c r="H14" s="26">
        <v>4739000</v>
      </c>
      <c r="I14" s="26">
        <v>5080000</v>
      </c>
      <c r="J14" s="26">
        <v>834</v>
      </c>
      <c r="K14" s="26"/>
      <c r="L14" s="26"/>
      <c r="M14" s="26">
        <v>180</v>
      </c>
      <c r="N14" s="26">
        <v>187</v>
      </c>
      <c r="O14" s="26">
        <v>195</v>
      </c>
      <c r="P14" s="26">
        <v>157</v>
      </c>
      <c r="Q14" s="26">
        <v>163</v>
      </c>
      <c r="R14" s="26">
        <v>170</v>
      </c>
      <c r="S14" s="26">
        <v>668</v>
      </c>
      <c r="T14" s="26">
        <v>677</v>
      </c>
      <c r="U14" s="26">
        <v>682</v>
      </c>
      <c r="V14" s="26">
        <v>1649</v>
      </c>
      <c r="W14" s="26">
        <v>1649</v>
      </c>
      <c r="X14" s="26">
        <v>1708</v>
      </c>
      <c r="Y14" s="26">
        <v>720</v>
      </c>
      <c r="Z14" s="26">
        <v>720</v>
      </c>
      <c r="AA14" s="26">
        <v>720</v>
      </c>
      <c r="AB14" s="26">
        <v>58</v>
      </c>
      <c r="AC14" s="26">
        <v>58</v>
      </c>
      <c r="AD14" s="26">
        <v>58</v>
      </c>
      <c r="AE14" s="26">
        <v>19</v>
      </c>
      <c r="AF14" s="26">
        <v>19</v>
      </c>
      <c r="AG14" s="26">
        <v>19</v>
      </c>
      <c r="AH14" s="27">
        <v>84.45</v>
      </c>
      <c r="AI14" s="27">
        <v>84.45</v>
      </c>
      <c r="AJ14" s="27">
        <v>84.45</v>
      </c>
      <c r="AK14" s="26">
        <v>215</v>
      </c>
      <c r="AL14" s="26">
        <v>230</v>
      </c>
      <c r="AM14" s="26">
        <v>230</v>
      </c>
      <c r="AN14" s="26">
        <v>140</v>
      </c>
      <c r="AO14" s="26">
        <v>140</v>
      </c>
      <c r="AP14" s="26">
        <v>140</v>
      </c>
      <c r="AQ14" s="26"/>
      <c r="AR14" s="26"/>
      <c r="AS14" s="26"/>
      <c r="AT14" s="26">
        <v>625</v>
      </c>
      <c r="AU14" s="26">
        <v>625</v>
      </c>
      <c r="AV14" s="26">
        <v>625</v>
      </c>
      <c r="AW14" s="26">
        <v>58</v>
      </c>
      <c r="AX14" s="26"/>
      <c r="AY14" s="26">
        <v>6</v>
      </c>
      <c r="AZ14" s="26">
        <v>6</v>
      </c>
      <c r="BA14" s="26">
        <v>6</v>
      </c>
      <c r="BB14" s="21"/>
      <c r="BC14" s="21"/>
      <c r="BD14" s="21"/>
    </row>
    <row r="15" spans="1:59" s="38" customFormat="1" ht="15.6" x14ac:dyDescent="0.3">
      <c r="A15" s="36">
        <f t="shared" si="1"/>
        <v>9</v>
      </c>
      <c r="B15" s="28" t="s">
        <v>40</v>
      </c>
      <c r="C15" s="26">
        <v>10249</v>
      </c>
      <c r="D15" s="26">
        <v>289000</v>
      </c>
      <c r="E15" s="26">
        <v>34973</v>
      </c>
      <c r="F15" s="27">
        <v>12.1</v>
      </c>
      <c r="G15" s="26">
        <v>305000</v>
      </c>
      <c r="H15" s="26">
        <v>325000</v>
      </c>
      <c r="I15" s="26">
        <v>348000</v>
      </c>
      <c r="J15" s="26">
        <v>353</v>
      </c>
      <c r="K15" s="26"/>
      <c r="L15" s="26"/>
      <c r="M15" s="26">
        <v>11778</v>
      </c>
      <c r="N15" s="26">
        <v>12249</v>
      </c>
      <c r="O15" s="26">
        <v>12764</v>
      </c>
      <c r="P15" s="26">
        <v>251</v>
      </c>
      <c r="Q15" s="26">
        <v>261</v>
      </c>
      <c r="R15" s="26">
        <v>271</v>
      </c>
      <c r="S15" s="26">
        <v>260</v>
      </c>
      <c r="T15" s="26">
        <v>260</v>
      </c>
      <c r="U15" s="26">
        <v>260</v>
      </c>
      <c r="V15" s="26">
        <v>879</v>
      </c>
      <c r="W15" s="26">
        <v>879</v>
      </c>
      <c r="X15" s="26">
        <v>879</v>
      </c>
      <c r="Y15" s="26">
        <v>568</v>
      </c>
      <c r="Z15" s="26">
        <v>568</v>
      </c>
      <c r="AA15" s="26">
        <v>568</v>
      </c>
      <c r="AB15" s="26"/>
      <c r="AC15" s="26"/>
      <c r="AD15" s="26"/>
      <c r="AE15" s="26">
        <v>6</v>
      </c>
      <c r="AF15" s="26">
        <v>6</v>
      </c>
      <c r="AG15" s="26">
        <v>6</v>
      </c>
      <c r="AH15" s="27">
        <v>25</v>
      </c>
      <c r="AI15" s="27">
        <v>25</v>
      </c>
      <c r="AJ15" s="27">
        <v>25</v>
      </c>
      <c r="AK15" s="26">
        <v>34</v>
      </c>
      <c r="AL15" s="26">
        <v>34</v>
      </c>
      <c r="AM15" s="26">
        <v>34</v>
      </c>
      <c r="AN15" s="26"/>
      <c r="AO15" s="26"/>
      <c r="AP15" s="26"/>
      <c r="AQ15" s="26"/>
      <c r="AR15" s="26"/>
      <c r="AS15" s="26"/>
      <c r="AT15" s="26">
        <v>360</v>
      </c>
      <c r="AU15" s="26">
        <v>360</v>
      </c>
      <c r="AV15" s="26">
        <v>360</v>
      </c>
      <c r="AW15" s="26">
        <v>39</v>
      </c>
      <c r="AX15" s="26">
        <v>3302</v>
      </c>
      <c r="AY15" s="26">
        <v>6</v>
      </c>
      <c r="AZ15" s="26">
        <v>6</v>
      </c>
      <c r="BA15" s="26">
        <v>6</v>
      </c>
      <c r="BB15" s="21">
        <v>315.8</v>
      </c>
      <c r="BC15" s="21">
        <v>315.8</v>
      </c>
      <c r="BD15" s="21">
        <v>315.8</v>
      </c>
    </row>
    <row r="16" spans="1:59" s="38" customFormat="1" ht="15.6" x14ac:dyDescent="0.3">
      <c r="A16" s="36">
        <f t="shared" si="1"/>
        <v>10</v>
      </c>
      <c r="B16" s="28" t="s">
        <v>41</v>
      </c>
      <c r="C16" s="26">
        <v>16795</v>
      </c>
      <c r="D16" s="26">
        <v>1456000</v>
      </c>
      <c r="E16" s="26">
        <v>193334</v>
      </c>
      <c r="F16" s="27">
        <v>13.28</v>
      </c>
      <c r="G16" s="26">
        <v>1543000</v>
      </c>
      <c r="H16" s="26">
        <v>1646000</v>
      </c>
      <c r="I16" s="26">
        <v>1764000</v>
      </c>
      <c r="J16" s="26">
        <v>1026</v>
      </c>
      <c r="K16" s="26"/>
      <c r="L16" s="26"/>
      <c r="M16" s="26">
        <v>40384</v>
      </c>
      <c r="N16" s="26">
        <v>41998</v>
      </c>
      <c r="O16" s="26">
        <v>43762</v>
      </c>
      <c r="P16" s="26">
        <v>1922</v>
      </c>
      <c r="Q16" s="26">
        <v>1999</v>
      </c>
      <c r="R16" s="26">
        <v>2079</v>
      </c>
      <c r="S16" s="26">
        <v>465</v>
      </c>
      <c r="T16" s="26">
        <v>465</v>
      </c>
      <c r="U16" s="26">
        <v>465</v>
      </c>
      <c r="V16" s="26">
        <v>1605</v>
      </c>
      <c r="W16" s="26">
        <v>1606</v>
      </c>
      <c r="X16" s="26">
        <v>1606</v>
      </c>
      <c r="Y16" s="26">
        <v>487</v>
      </c>
      <c r="Z16" s="26">
        <v>487</v>
      </c>
      <c r="AA16" s="26">
        <v>487</v>
      </c>
      <c r="AB16" s="26">
        <v>232</v>
      </c>
      <c r="AC16" s="26">
        <v>232</v>
      </c>
      <c r="AD16" s="26">
        <v>232</v>
      </c>
      <c r="AE16" s="26">
        <v>10</v>
      </c>
      <c r="AF16" s="26">
        <v>10</v>
      </c>
      <c r="AG16" s="26">
        <v>10</v>
      </c>
      <c r="AH16" s="27">
        <v>67</v>
      </c>
      <c r="AI16" s="27">
        <v>67</v>
      </c>
      <c r="AJ16" s="27">
        <v>67</v>
      </c>
      <c r="AK16" s="26">
        <v>377</v>
      </c>
      <c r="AL16" s="26">
        <v>382</v>
      </c>
      <c r="AM16" s="26">
        <v>387</v>
      </c>
      <c r="AN16" s="26"/>
      <c r="AO16" s="26"/>
      <c r="AP16" s="26"/>
      <c r="AQ16" s="26">
        <v>250</v>
      </c>
      <c r="AR16" s="26">
        <v>250</v>
      </c>
      <c r="AS16" s="26">
        <v>250</v>
      </c>
      <c r="AT16" s="26">
        <v>650</v>
      </c>
      <c r="AU16" s="26">
        <v>650</v>
      </c>
      <c r="AV16" s="26">
        <v>650</v>
      </c>
      <c r="AW16" s="26">
        <v>40</v>
      </c>
      <c r="AX16" s="26">
        <v>8369</v>
      </c>
      <c r="AY16" s="26">
        <v>5</v>
      </c>
      <c r="AZ16" s="26">
        <v>5</v>
      </c>
      <c r="BA16" s="26">
        <v>5</v>
      </c>
      <c r="BB16" s="21">
        <v>166.4</v>
      </c>
      <c r="BC16" s="21">
        <v>166.4</v>
      </c>
      <c r="BD16" s="21">
        <v>166.4</v>
      </c>
    </row>
    <row r="17" spans="1:56" s="38" customFormat="1" ht="15.6" x14ac:dyDescent="0.3">
      <c r="A17" s="36">
        <f t="shared" si="1"/>
        <v>11</v>
      </c>
      <c r="B17" s="28" t="s">
        <v>42</v>
      </c>
      <c r="C17" s="26">
        <v>57414</v>
      </c>
      <c r="D17" s="26">
        <v>2437100</v>
      </c>
      <c r="E17" s="26">
        <v>382478</v>
      </c>
      <c r="F17" s="27">
        <v>15.69</v>
      </c>
      <c r="G17" s="26">
        <v>2644000</v>
      </c>
      <c r="H17" s="26">
        <v>2821100</v>
      </c>
      <c r="I17" s="26">
        <v>3022900</v>
      </c>
      <c r="J17" s="26">
        <v>3600</v>
      </c>
      <c r="K17" s="26"/>
      <c r="L17" s="26"/>
      <c r="M17" s="26">
        <v>7295</v>
      </c>
      <c r="N17" s="26">
        <v>7585</v>
      </c>
      <c r="O17" s="26">
        <v>7904</v>
      </c>
      <c r="P17" s="26">
        <v>18916</v>
      </c>
      <c r="Q17" s="26">
        <v>19673</v>
      </c>
      <c r="R17" s="26">
        <v>20460</v>
      </c>
      <c r="S17" s="26">
        <v>2589</v>
      </c>
      <c r="T17" s="26">
        <v>2529</v>
      </c>
      <c r="U17" s="26">
        <v>2513</v>
      </c>
      <c r="V17" s="26">
        <v>6287</v>
      </c>
      <c r="W17" s="26">
        <v>6311</v>
      </c>
      <c r="X17" s="26">
        <v>6356</v>
      </c>
      <c r="Y17" s="26">
        <v>2611</v>
      </c>
      <c r="Z17" s="26">
        <v>2596</v>
      </c>
      <c r="AA17" s="26">
        <v>2584</v>
      </c>
      <c r="AB17" s="26">
        <v>85</v>
      </c>
      <c r="AC17" s="26">
        <v>85</v>
      </c>
      <c r="AD17" s="26">
        <v>85</v>
      </c>
      <c r="AE17" s="26">
        <v>7</v>
      </c>
      <c r="AF17" s="26">
        <v>7</v>
      </c>
      <c r="AG17" s="26">
        <v>7</v>
      </c>
      <c r="AH17" s="27">
        <v>199</v>
      </c>
      <c r="AI17" s="27">
        <v>199</v>
      </c>
      <c r="AJ17" s="27">
        <v>199</v>
      </c>
      <c r="AK17" s="26">
        <v>1208</v>
      </c>
      <c r="AL17" s="26">
        <v>1201</v>
      </c>
      <c r="AM17" s="26">
        <v>1211</v>
      </c>
      <c r="AN17" s="26">
        <v>663</v>
      </c>
      <c r="AO17" s="26">
        <v>663</v>
      </c>
      <c r="AP17" s="26">
        <v>663</v>
      </c>
      <c r="AQ17" s="26">
        <v>305</v>
      </c>
      <c r="AR17" s="26">
        <v>305</v>
      </c>
      <c r="AS17" s="26">
        <v>305</v>
      </c>
      <c r="AT17" s="26">
        <v>2100</v>
      </c>
      <c r="AU17" s="26">
        <v>2100</v>
      </c>
      <c r="AV17" s="26">
        <v>2100</v>
      </c>
      <c r="AW17" s="26">
        <v>78</v>
      </c>
      <c r="AX17" s="26">
        <v>26400</v>
      </c>
      <c r="AY17" s="26">
        <v>25</v>
      </c>
      <c r="AZ17" s="26">
        <v>25</v>
      </c>
      <c r="BA17" s="26">
        <v>25</v>
      </c>
      <c r="BB17" s="21">
        <v>420.3</v>
      </c>
      <c r="BC17" s="21">
        <v>420.3</v>
      </c>
      <c r="BD17" s="21">
        <v>420.3</v>
      </c>
    </row>
    <row r="18" spans="1:56" s="38" customFormat="1" ht="15.6" x14ac:dyDescent="0.3">
      <c r="A18" s="36">
        <f t="shared" si="1"/>
        <v>12</v>
      </c>
      <c r="B18" s="28" t="s">
        <v>43</v>
      </c>
      <c r="C18" s="26">
        <v>6785</v>
      </c>
      <c r="D18" s="26">
        <v>474000</v>
      </c>
      <c r="E18" s="26">
        <v>65506</v>
      </c>
      <c r="F18" s="27">
        <v>13.82</v>
      </c>
      <c r="G18" s="26">
        <v>507000</v>
      </c>
      <c r="H18" s="26">
        <v>541000</v>
      </c>
      <c r="I18" s="26">
        <v>580000</v>
      </c>
      <c r="J18" s="26">
        <v>367</v>
      </c>
      <c r="K18" s="26"/>
      <c r="L18" s="26"/>
      <c r="M18" s="26">
        <v>3654</v>
      </c>
      <c r="N18" s="26">
        <v>3800</v>
      </c>
      <c r="O18" s="26">
        <v>3960</v>
      </c>
      <c r="P18" s="26">
        <v>291</v>
      </c>
      <c r="Q18" s="26">
        <v>303</v>
      </c>
      <c r="R18" s="26">
        <v>315</v>
      </c>
      <c r="S18" s="26">
        <v>110</v>
      </c>
      <c r="T18" s="26">
        <v>110</v>
      </c>
      <c r="U18" s="26">
        <v>110</v>
      </c>
      <c r="V18" s="26">
        <v>533</v>
      </c>
      <c r="W18" s="26">
        <v>533</v>
      </c>
      <c r="X18" s="26">
        <v>533</v>
      </c>
      <c r="Y18" s="26">
        <v>220</v>
      </c>
      <c r="Z18" s="26">
        <v>220</v>
      </c>
      <c r="AA18" s="26">
        <v>220</v>
      </c>
      <c r="AB18" s="26">
        <v>78</v>
      </c>
      <c r="AC18" s="26">
        <v>78</v>
      </c>
      <c r="AD18" s="26">
        <v>78</v>
      </c>
      <c r="AE18" s="26">
        <v>5</v>
      </c>
      <c r="AF18" s="26">
        <v>5</v>
      </c>
      <c r="AG18" s="26">
        <v>5</v>
      </c>
      <c r="AH18" s="27">
        <v>41.5</v>
      </c>
      <c r="AI18" s="27">
        <v>41.5</v>
      </c>
      <c r="AJ18" s="27">
        <v>41.5</v>
      </c>
      <c r="AK18" s="26">
        <v>67</v>
      </c>
      <c r="AL18" s="26">
        <v>76</v>
      </c>
      <c r="AM18" s="26">
        <v>78</v>
      </c>
      <c r="AN18" s="26">
        <v>101</v>
      </c>
      <c r="AO18" s="26">
        <v>101</v>
      </c>
      <c r="AP18" s="26">
        <v>101</v>
      </c>
      <c r="AQ18" s="26"/>
      <c r="AR18" s="26"/>
      <c r="AS18" s="26"/>
      <c r="AT18" s="26">
        <v>200</v>
      </c>
      <c r="AU18" s="26">
        <v>200</v>
      </c>
      <c r="AV18" s="26">
        <v>200</v>
      </c>
      <c r="AW18" s="26">
        <v>30</v>
      </c>
      <c r="AX18" s="26">
        <v>4297</v>
      </c>
      <c r="AY18" s="26">
        <v>5</v>
      </c>
      <c r="AZ18" s="26">
        <v>5</v>
      </c>
      <c r="BA18" s="26">
        <v>5</v>
      </c>
      <c r="BB18" s="21">
        <v>39</v>
      </c>
      <c r="BC18" s="21">
        <v>39</v>
      </c>
      <c r="BD18" s="21">
        <v>39</v>
      </c>
    </row>
    <row r="19" spans="1:56" s="38" customFormat="1" ht="15.6" x14ac:dyDescent="0.3">
      <c r="A19" s="36">
        <f t="shared" si="1"/>
        <v>13</v>
      </c>
      <c r="B19" s="28" t="s">
        <v>62</v>
      </c>
      <c r="C19" s="26">
        <v>33350</v>
      </c>
      <c r="D19" s="26">
        <v>2215000</v>
      </c>
      <c r="E19" s="26">
        <v>320306</v>
      </c>
      <c r="F19" s="27">
        <v>14.46</v>
      </c>
      <c r="G19" s="26">
        <v>2403000</v>
      </c>
      <c r="H19" s="26">
        <v>2564000</v>
      </c>
      <c r="I19" s="26">
        <v>2761000</v>
      </c>
      <c r="J19" s="26">
        <v>2075</v>
      </c>
      <c r="K19" s="26"/>
      <c r="L19" s="26"/>
      <c r="M19" s="26">
        <v>19549</v>
      </c>
      <c r="N19" s="26">
        <v>20332</v>
      </c>
      <c r="O19" s="26">
        <v>21186</v>
      </c>
      <c r="P19" s="26">
        <v>11447</v>
      </c>
      <c r="Q19" s="26">
        <v>11905</v>
      </c>
      <c r="R19" s="26">
        <v>12381</v>
      </c>
      <c r="S19" s="26">
        <v>1100</v>
      </c>
      <c r="T19" s="26">
        <v>1150</v>
      </c>
      <c r="U19" s="26">
        <v>1150</v>
      </c>
      <c r="V19" s="26">
        <v>3319</v>
      </c>
      <c r="W19" s="26">
        <v>3329</v>
      </c>
      <c r="X19" s="26">
        <v>3345</v>
      </c>
      <c r="Y19" s="26">
        <v>1205</v>
      </c>
      <c r="Z19" s="26">
        <v>1210</v>
      </c>
      <c r="AA19" s="26">
        <v>1215</v>
      </c>
      <c r="AB19" s="26">
        <v>205</v>
      </c>
      <c r="AC19" s="26">
        <v>205</v>
      </c>
      <c r="AD19" s="26">
        <v>205</v>
      </c>
      <c r="AE19" s="26">
        <v>7</v>
      </c>
      <c r="AF19" s="26">
        <v>7</v>
      </c>
      <c r="AG19" s="26">
        <v>7</v>
      </c>
      <c r="AH19" s="27">
        <v>54.15</v>
      </c>
      <c r="AI19" s="27">
        <v>54.15</v>
      </c>
      <c r="AJ19" s="27">
        <v>54.15</v>
      </c>
      <c r="AK19" s="26">
        <v>176</v>
      </c>
      <c r="AL19" s="26">
        <v>176</v>
      </c>
      <c r="AM19" s="26">
        <v>176</v>
      </c>
      <c r="AN19" s="26">
        <v>365</v>
      </c>
      <c r="AO19" s="26">
        <v>365</v>
      </c>
      <c r="AP19" s="26">
        <v>365</v>
      </c>
      <c r="AQ19" s="26"/>
      <c r="AR19" s="26"/>
      <c r="AS19" s="26"/>
      <c r="AT19" s="26">
        <v>1200</v>
      </c>
      <c r="AU19" s="26">
        <v>1200</v>
      </c>
      <c r="AV19" s="26">
        <v>1200</v>
      </c>
      <c r="AW19" s="26">
        <v>58</v>
      </c>
      <c r="AX19" s="26"/>
      <c r="AY19" s="26">
        <v>5</v>
      </c>
      <c r="AZ19" s="26">
        <v>5</v>
      </c>
      <c r="BA19" s="26">
        <v>5</v>
      </c>
      <c r="BB19" s="21">
        <v>563.29999999999995</v>
      </c>
      <c r="BC19" s="21">
        <v>563.29999999999995</v>
      </c>
      <c r="BD19" s="21">
        <v>563.29999999999995</v>
      </c>
    </row>
    <row r="20" spans="1:56" s="38" customFormat="1" ht="15.6" x14ac:dyDescent="0.3">
      <c r="A20" s="36">
        <f t="shared" si="1"/>
        <v>14</v>
      </c>
      <c r="B20" s="28" t="s">
        <v>44</v>
      </c>
      <c r="C20" s="26">
        <v>12064</v>
      </c>
      <c r="D20" s="26">
        <v>499900</v>
      </c>
      <c r="E20" s="26">
        <v>68561</v>
      </c>
      <c r="F20" s="27">
        <v>13.71</v>
      </c>
      <c r="G20" s="26">
        <v>531000</v>
      </c>
      <c r="H20" s="26">
        <v>567100</v>
      </c>
      <c r="I20" s="26">
        <v>608000</v>
      </c>
      <c r="J20" s="26">
        <v>618</v>
      </c>
      <c r="K20" s="26"/>
      <c r="L20" s="26"/>
      <c r="M20" s="26">
        <v>8782</v>
      </c>
      <c r="N20" s="26">
        <v>9135</v>
      </c>
      <c r="O20" s="26">
        <v>9519</v>
      </c>
      <c r="P20" s="26">
        <v>1456</v>
      </c>
      <c r="Q20" s="26">
        <v>1514</v>
      </c>
      <c r="R20" s="26">
        <v>1575</v>
      </c>
      <c r="S20" s="26">
        <v>391</v>
      </c>
      <c r="T20" s="26">
        <v>391</v>
      </c>
      <c r="U20" s="26">
        <v>391</v>
      </c>
      <c r="V20" s="26">
        <v>1111</v>
      </c>
      <c r="W20" s="26">
        <v>1150</v>
      </c>
      <c r="X20" s="26">
        <v>1200</v>
      </c>
      <c r="Y20" s="26">
        <v>925</v>
      </c>
      <c r="Z20" s="26">
        <v>925</v>
      </c>
      <c r="AA20" s="26">
        <v>925</v>
      </c>
      <c r="AB20" s="26">
        <v>84</v>
      </c>
      <c r="AC20" s="26">
        <v>84</v>
      </c>
      <c r="AD20" s="26">
        <v>84</v>
      </c>
      <c r="AE20" s="26">
        <v>5</v>
      </c>
      <c r="AF20" s="26">
        <v>5</v>
      </c>
      <c r="AG20" s="26">
        <v>5</v>
      </c>
      <c r="AH20" s="27">
        <v>24.25</v>
      </c>
      <c r="AI20" s="27">
        <v>24.25</v>
      </c>
      <c r="AJ20" s="27">
        <v>24.25</v>
      </c>
      <c r="AK20" s="26">
        <v>170</v>
      </c>
      <c r="AL20" s="26">
        <v>175</v>
      </c>
      <c r="AM20" s="26">
        <v>180</v>
      </c>
      <c r="AN20" s="26">
        <v>140</v>
      </c>
      <c r="AO20" s="26">
        <v>140</v>
      </c>
      <c r="AP20" s="26">
        <v>140</v>
      </c>
      <c r="AQ20" s="26"/>
      <c r="AR20" s="26"/>
      <c r="AS20" s="26"/>
      <c r="AT20" s="26">
        <v>300</v>
      </c>
      <c r="AU20" s="26">
        <v>300</v>
      </c>
      <c r="AV20" s="26">
        <v>300</v>
      </c>
      <c r="AW20" s="26">
        <v>40</v>
      </c>
      <c r="AX20" s="26">
        <v>5423</v>
      </c>
      <c r="AY20" s="26">
        <v>5</v>
      </c>
      <c r="AZ20" s="26">
        <v>5</v>
      </c>
      <c r="BA20" s="26">
        <v>5</v>
      </c>
      <c r="BB20" s="21"/>
      <c r="BC20" s="21"/>
      <c r="BD20" s="21"/>
    </row>
    <row r="21" spans="1:56" s="38" customFormat="1" ht="15.6" x14ac:dyDescent="0.3">
      <c r="A21" s="36">
        <f t="shared" si="1"/>
        <v>15</v>
      </c>
      <c r="B21" s="28" t="s">
        <v>45</v>
      </c>
      <c r="C21" s="26">
        <v>31558</v>
      </c>
      <c r="D21" s="26">
        <v>2355000</v>
      </c>
      <c r="E21" s="26">
        <v>317038</v>
      </c>
      <c r="F21" s="27">
        <v>13.46</v>
      </c>
      <c r="G21" s="26">
        <v>2555000</v>
      </c>
      <c r="H21" s="26">
        <v>2726000</v>
      </c>
      <c r="I21" s="26">
        <v>2923000</v>
      </c>
      <c r="J21" s="26">
        <v>2005</v>
      </c>
      <c r="K21" s="26"/>
      <c r="L21" s="26"/>
      <c r="M21" s="26">
        <v>24077</v>
      </c>
      <c r="N21" s="26">
        <v>25042</v>
      </c>
      <c r="O21" s="26">
        <v>26094</v>
      </c>
      <c r="P21" s="26">
        <v>2552</v>
      </c>
      <c r="Q21" s="26">
        <v>2654</v>
      </c>
      <c r="R21" s="26">
        <v>2760</v>
      </c>
      <c r="S21" s="26">
        <v>1181</v>
      </c>
      <c r="T21" s="26">
        <v>1137</v>
      </c>
      <c r="U21" s="26">
        <v>1102</v>
      </c>
      <c r="V21" s="26">
        <v>3245</v>
      </c>
      <c r="W21" s="26">
        <v>3245</v>
      </c>
      <c r="X21" s="26">
        <v>3245</v>
      </c>
      <c r="Y21" s="26">
        <v>1190</v>
      </c>
      <c r="Z21" s="26">
        <v>1190</v>
      </c>
      <c r="AA21" s="26">
        <v>1190</v>
      </c>
      <c r="AB21" s="26">
        <v>107</v>
      </c>
      <c r="AC21" s="26">
        <v>129</v>
      </c>
      <c r="AD21" s="26">
        <v>106</v>
      </c>
      <c r="AE21" s="26">
        <v>11</v>
      </c>
      <c r="AF21" s="26">
        <v>11</v>
      </c>
      <c r="AG21" s="26">
        <v>11</v>
      </c>
      <c r="AH21" s="27">
        <v>74.8</v>
      </c>
      <c r="AI21" s="27">
        <v>74.8</v>
      </c>
      <c r="AJ21" s="27">
        <v>74.8</v>
      </c>
      <c r="AK21" s="26">
        <v>378</v>
      </c>
      <c r="AL21" s="26">
        <v>378</v>
      </c>
      <c r="AM21" s="26">
        <v>378</v>
      </c>
      <c r="AN21" s="26">
        <v>700</v>
      </c>
      <c r="AO21" s="26">
        <v>700</v>
      </c>
      <c r="AP21" s="26">
        <v>700</v>
      </c>
      <c r="AQ21" s="26"/>
      <c r="AR21" s="26"/>
      <c r="AS21" s="26"/>
      <c r="AT21" s="26">
        <v>1040</v>
      </c>
      <c r="AU21" s="26">
        <v>1040</v>
      </c>
      <c r="AV21" s="26">
        <v>1040</v>
      </c>
      <c r="AW21" s="26">
        <v>56</v>
      </c>
      <c r="AX21" s="26">
        <v>23523</v>
      </c>
      <c r="AY21" s="26">
        <v>10</v>
      </c>
      <c r="AZ21" s="26">
        <v>10</v>
      </c>
      <c r="BA21" s="26">
        <v>10</v>
      </c>
      <c r="BB21" s="21">
        <v>409.37</v>
      </c>
      <c r="BC21" s="21">
        <v>409.37</v>
      </c>
      <c r="BD21" s="21">
        <v>409.37</v>
      </c>
    </row>
    <row r="22" spans="1:56" s="38" customFormat="1" ht="15.6" x14ac:dyDescent="0.3">
      <c r="A22" s="36">
        <f t="shared" si="1"/>
        <v>16</v>
      </c>
      <c r="B22" s="28" t="s">
        <v>46</v>
      </c>
      <c r="C22" s="26">
        <v>17874</v>
      </c>
      <c r="D22" s="26">
        <v>495000</v>
      </c>
      <c r="E22" s="26">
        <v>72461</v>
      </c>
      <c r="F22" s="27">
        <v>14.64</v>
      </c>
      <c r="G22" s="26">
        <v>505000</v>
      </c>
      <c r="H22" s="26">
        <v>539000</v>
      </c>
      <c r="I22" s="26">
        <v>578000</v>
      </c>
      <c r="J22" s="26">
        <v>950</v>
      </c>
      <c r="K22" s="26"/>
      <c r="L22" s="26"/>
      <c r="M22" s="26">
        <v>2112</v>
      </c>
      <c r="N22" s="26">
        <v>2197</v>
      </c>
      <c r="O22" s="26">
        <v>2289</v>
      </c>
      <c r="P22" s="26">
        <v>3225</v>
      </c>
      <c r="Q22" s="26">
        <v>3354</v>
      </c>
      <c r="R22" s="26">
        <v>3488</v>
      </c>
      <c r="S22" s="26">
        <v>471</v>
      </c>
      <c r="T22" s="26">
        <v>471</v>
      </c>
      <c r="U22" s="26">
        <v>471</v>
      </c>
      <c r="V22" s="26">
        <v>1568</v>
      </c>
      <c r="W22" s="26">
        <v>1568</v>
      </c>
      <c r="X22" s="26">
        <v>1568</v>
      </c>
      <c r="Y22" s="26">
        <v>904</v>
      </c>
      <c r="Z22" s="26">
        <v>904</v>
      </c>
      <c r="AA22" s="26">
        <v>904</v>
      </c>
      <c r="AB22" s="26">
        <v>16</v>
      </c>
      <c r="AC22" s="26">
        <v>16</v>
      </c>
      <c r="AD22" s="26">
        <v>16</v>
      </c>
      <c r="AE22" s="26">
        <v>10</v>
      </c>
      <c r="AF22" s="26">
        <v>10</v>
      </c>
      <c r="AG22" s="26">
        <v>10</v>
      </c>
      <c r="AH22" s="27">
        <v>44.75</v>
      </c>
      <c r="AI22" s="27">
        <v>44.75</v>
      </c>
      <c r="AJ22" s="27">
        <v>44.75</v>
      </c>
      <c r="AK22" s="26">
        <v>410</v>
      </c>
      <c r="AL22" s="26">
        <v>410</v>
      </c>
      <c r="AM22" s="26">
        <v>410</v>
      </c>
      <c r="AN22" s="26">
        <v>228</v>
      </c>
      <c r="AO22" s="26">
        <v>228</v>
      </c>
      <c r="AP22" s="26">
        <v>228</v>
      </c>
      <c r="AQ22" s="26"/>
      <c r="AR22" s="26"/>
      <c r="AS22" s="26"/>
      <c r="AT22" s="26">
        <v>355</v>
      </c>
      <c r="AU22" s="26">
        <v>355</v>
      </c>
      <c r="AV22" s="26">
        <v>355</v>
      </c>
      <c r="AW22" s="26">
        <v>35</v>
      </c>
      <c r="AX22" s="26">
        <v>12409</v>
      </c>
      <c r="AY22" s="26">
        <v>5</v>
      </c>
      <c r="AZ22" s="26">
        <v>5</v>
      </c>
      <c r="BA22" s="26">
        <v>5</v>
      </c>
      <c r="BB22" s="21">
        <v>247.1</v>
      </c>
      <c r="BC22" s="21">
        <v>247.1</v>
      </c>
      <c r="BD22" s="21">
        <v>247.1</v>
      </c>
    </row>
    <row r="23" spans="1:56" s="38" customFormat="1" ht="15.6" x14ac:dyDescent="0.3">
      <c r="A23" s="36">
        <f t="shared" si="1"/>
        <v>17</v>
      </c>
      <c r="B23" s="28" t="s">
        <v>47</v>
      </c>
      <c r="C23" s="26">
        <v>25371</v>
      </c>
      <c r="D23" s="26">
        <v>1253000</v>
      </c>
      <c r="E23" s="26">
        <v>171115</v>
      </c>
      <c r="F23" s="27">
        <v>13.66</v>
      </c>
      <c r="G23" s="26">
        <v>1316000</v>
      </c>
      <c r="H23" s="26">
        <v>1404000</v>
      </c>
      <c r="I23" s="26">
        <v>1505000</v>
      </c>
      <c r="J23" s="26">
        <v>1570</v>
      </c>
      <c r="K23" s="26"/>
      <c r="L23" s="26"/>
      <c r="M23" s="26">
        <v>3055</v>
      </c>
      <c r="N23" s="26">
        <v>3178</v>
      </c>
      <c r="O23" s="26">
        <v>3311</v>
      </c>
      <c r="P23" s="26">
        <v>2486</v>
      </c>
      <c r="Q23" s="26">
        <v>2585</v>
      </c>
      <c r="R23" s="26">
        <v>2688</v>
      </c>
      <c r="S23" s="26">
        <v>833</v>
      </c>
      <c r="T23" s="26">
        <v>833</v>
      </c>
      <c r="U23" s="26">
        <v>833</v>
      </c>
      <c r="V23" s="26">
        <v>2669</v>
      </c>
      <c r="W23" s="26">
        <v>2669</v>
      </c>
      <c r="X23" s="26">
        <v>2669</v>
      </c>
      <c r="Y23" s="26">
        <v>1585</v>
      </c>
      <c r="Z23" s="26">
        <v>1585</v>
      </c>
      <c r="AA23" s="26">
        <v>1585</v>
      </c>
      <c r="AB23" s="26">
        <v>155</v>
      </c>
      <c r="AC23" s="26">
        <v>155</v>
      </c>
      <c r="AD23" s="26">
        <v>155</v>
      </c>
      <c r="AE23" s="26">
        <v>11</v>
      </c>
      <c r="AF23" s="26">
        <v>11</v>
      </c>
      <c r="AG23" s="26">
        <v>11</v>
      </c>
      <c r="AH23" s="27">
        <v>87.5</v>
      </c>
      <c r="AI23" s="27">
        <v>87.5</v>
      </c>
      <c r="AJ23" s="27">
        <v>87.5</v>
      </c>
      <c r="AK23" s="26">
        <v>317</v>
      </c>
      <c r="AL23" s="26">
        <v>317</v>
      </c>
      <c r="AM23" s="26">
        <v>317</v>
      </c>
      <c r="AN23" s="26">
        <v>224</v>
      </c>
      <c r="AO23" s="26">
        <v>224</v>
      </c>
      <c r="AP23" s="26">
        <v>224</v>
      </c>
      <c r="AQ23" s="26"/>
      <c r="AR23" s="26"/>
      <c r="AS23" s="26"/>
      <c r="AT23" s="26">
        <v>650</v>
      </c>
      <c r="AU23" s="26">
        <v>650</v>
      </c>
      <c r="AV23" s="26">
        <v>650</v>
      </c>
      <c r="AW23" s="26">
        <v>88</v>
      </c>
      <c r="AX23" s="26">
        <v>12743</v>
      </c>
      <c r="AY23" s="26">
        <v>5</v>
      </c>
      <c r="AZ23" s="26">
        <v>5</v>
      </c>
      <c r="BA23" s="26">
        <v>5</v>
      </c>
      <c r="BB23" s="21">
        <v>546.5</v>
      </c>
      <c r="BC23" s="21">
        <v>546.5</v>
      </c>
      <c r="BD23" s="21">
        <v>546.5</v>
      </c>
    </row>
    <row r="24" spans="1:56" s="38" customFormat="1" ht="15.6" x14ac:dyDescent="0.3">
      <c r="A24" s="36">
        <f t="shared" si="1"/>
        <v>18</v>
      </c>
      <c r="B24" s="28" t="s">
        <v>48</v>
      </c>
      <c r="C24" s="26">
        <v>17022</v>
      </c>
      <c r="D24" s="26">
        <v>725000</v>
      </c>
      <c r="E24" s="26">
        <v>87095</v>
      </c>
      <c r="F24" s="27">
        <v>12.01</v>
      </c>
      <c r="G24" s="26">
        <v>769000</v>
      </c>
      <c r="H24" s="26">
        <v>820000</v>
      </c>
      <c r="I24" s="26">
        <v>879000</v>
      </c>
      <c r="J24" s="26">
        <v>554</v>
      </c>
      <c r="K24" s="26"/>
      <c r="L24" s="26"/>
      <c r="M24" s="26">
        <v>5848</v>
      </c>
      <c r="N24" s="26">
        <v>6083</v>
      </c>
      <c r="O24" s="26">
        <v>6338</v>
      </c>
      <c r="P24" s="26">
        <v>678</v>
      </c>
      <c r="Q24" s="26">
        <v>705</v>
      </c>
      <c r="R24" s="26">
        <v>733</v>
      </c>
      <c r="S24" s="26">
        <v>19</v>
      </c>
      <c r="T24" s="26">
        <v>19</v>
      </c>
      <c r="U24" s="26">
        <v>19</v>
      </c>
      <c r="V24" s="26">
        <v>1577</v>
      </c>
      <c r="W24" s="26">
        <v>1577</v>
      </c>
      <c r="X24" s="26">
        <v>1577</v>
      </c>
      <c r="Y24" s="26">
        <v>894</v>
      </c>
      <c r="Z24" s="26">
        <v>894</v>
      </c>
      <c r="AA24" s="26">
        <v>894</v>
      </c>
      <c r="AB24" s="26">
        <v>527</v>
      </c>
      <c r="AC24" s="26">
        <v>527</v>
      </c>
      <c r="AD24" s="26">
        <v>527</v>
      </c>
      <c r="AE24" s="26">
        <v>8</v>
      </c>
      <c r="AF24" s="26">
        <v>8</v>
      </c>
      <c r="AG24" s="26">
        <v>8</v>
      </c>
      <c r="AH24" s="27">
        <v>86</v>
      </c>
      <c r="AI24" s="27">
        <v>86</v>
      </c>
      <c r="AJ24" s="27">
        <v>86</v>
      </c>
      <c r="AK24" s="26">
        <v>40</v>
      </c>
      <c r="AL24" s="26">
        <v>40</v>
      </c>
      <c r="AM24" s="26">
        <v>40</v>
      </c>
      <c r="AN24" s="26"/>
      <c r="AO24" s="26"/>
      <c r="AP24" s="26"/>
      <c r="AQ24" s="26"/>
      <c r="AR24" s="26"/>
      <c r="AS24" s="26"/>
      <c r="AT24" s="26">
        <v>420</v>
      </c>
      <c r="AU24" s="26">
        <v>420</v>
      </c>
      <c r="AV24" s="26">
        <v>420</v>
      </c>
      <c r="AW24" s="26">
        <v>37</v>
      </c>
      <c r="AX24" s="26"/>
      <c r="AY24" s="26">
        <v>5</v>
      </c>
      <c r="AZ24" s="26">
        <v>5</v>
      </c>
      <c r="BA24" s="26">
        <v>5</v>
      </c>
      <c r="BB24" s="21"/>
      <c r="BC24" s="21"/>
      <c r="BD24" s="21"/>
    </row>
    <row r="25" spans="1:56" s="38" customFormat="1" ht="15.6" x14ac:dyDescent="0.3">
      <c r="A25" s="36">
        <f t="shared" si="1"/>
        <v>19</v>
      </c>
      <c r="B25" s="28" t="s">
        <v>49</v>
      </c>
      <c r="C25" s="26">
        <v>16253</v>
      </c>
      <c r="D25" s="26">
        <v>803000</v>
      </c>
      <c r="E25" s="26">
        <v>108489</v>
      </c>
      <c r="F25" s="27">
        <v>13.51</v>
      </c>
      <c r="G25" s="26">
        <v>871000</v>
      </c>
      <c r="H25" s="26">
        <v>929000</v>
      </c>
      <c r="I25" s="26">
        <v>996000</v>
      </c>
      <c r="J25" s="26">
        <v>700</v>
      </c>
      <c r="K25" s="26"/>
      <c r="L25" s="26"/>
      <c r="M25" s="26">
        <v>27204</v>
      </c>
      <c r="N25" s="26">
        <v>28292</v>
      </c>
      <c r="O25" s="26">
        <v>29480</v>
      </c>
      <c r="P25" s="26">
        <v>1068</v>
      </c>
      <c r="Q25" s="26">
        <v>1111</v>
      </c>
      <c r="R25" s="26">
        <v>1155</v>
      </c>
      <c r="S25" s="26">
        <v>326</v>
      </c>
      <c r="T25" s="26">
        <v>326</v>
      </c>
      <c r="U25" s="26">
        <v>326</v>
      </c>
      <c r="V25" s="26">
        <v>1412</v>
      </c>
      <c r="W25" s="26">
        <v>1412</v>
      </c>
      <c r="X25" s="26">
        <v>1412</v>
      </c>
      <c r="Y25" s="26">
        <v>878</v>
      </c>
      <c r="Z25" s="26">
        <v>878</v>
      </c>
      <c r="AA25" s="26">
        <v>878</v>
      </c>
      <c r="AB25" s="26">
        <v>12</v>
      </c>
      <c r="AC25" s="26">
        <v>12</v>
      </c>
      <c r="AD25" s="26">
        <v>12</v>
      </c>
      <c r="AE25" s="26">
        <v>11</v>
      </c>
      <c r="AF25" s="26">
        <v>11</v>
      </c>
      <c r="AG25" s="26">
        <v>11</v>
      </c>
      <c r="AH25" s="27">
        <v>162.35</v>
      </c>
      <c r="AI25" s="27">
        <v>162.35</v>
      </c>
      <c r="AJ25" s="27">
        <v>162.35</v>
      </c>
      <c r="AK25" s="26">
        <v>105</v>
      </c>
      <c r="AL25" s="26">
        <v>105</v>
      </c>
      <c r="AM25" s="26">
        <v>105</v>
      </c>
      <c r="AN25" s="26">
        <v>189</v>
      </c>
      <c r="AO25" s="26">
        <v>189</v>
      </c>
      <c r="AP25" s="26">
        <v>189</v>
      </c>
      <c r="AQ25" s="26"/>
      <c r="AR25" s="26"/>
      <c r="AS25" s="26"/>
      <c r="AT25" s="26">
        <v>315</v>
      </c>
      <c r="AU25" s="26">
        <v>315</v>
      </c>
      <c r="AV25" s="26">
        <v>315</v>
      </c>
      <c r="AW25" s="26">
        <v>44</v>
      </c>
      <c r="AX25" s="26">
        <v>7714</v>
      </c>
      <c r="AY25" s="26">
        <v>5</v>
      </c>
      <c r="AZ25" s="26">
        <v>5</v>
      </c>
      <c r="BA25" s="26">
        <v>5</v>
      </c>
      <c r="BB25" s="21">
        <v>290</v>
      </c>
      <c r="BC25" s="21">
        <v>290</v>
      </c>
      <c r="BD25" s="21">
        <v>290</v>
      </c>
    </row>
    <row r="26" spans="1:56" s="38" customFormat="1" ht="15.6" x14ac:dyDescent="0.3">
      <c r="A26" s="36">
        <f t="shared" si="1"/>
        <v>20</v>
      </c>
      <c r="B26" s="28" t="s">
        <v>50</v>
      </c>
      <c r="C26" s="26">
        <v>11526</v>
      </c>
      <c r="D26" s="26">
        <v>424000</v>
      </c>
      <c r="E26" s="26">
        <v>48553</v>
      </c>
      <c r="F26" s="27">
        <v>11.45</v>
      </c>
      <c r="G26" s="26">
        <v>450000</v>
      </c>
      <c r="H26" s="26">
        <v>480000</v>
      </c>
      <c r="I26" s="26">
        <v>515000</v>
      </c>
      <c r="J26" s="26">
        <v>675</v>
      </c>
      <c r="K26" s="26"/>
      <c r="L26" s="26"/>
      <c r="M26" s="26">
        <v>17334</v>
      </c>
      <c r="N26" s="26">
        <v>18026</v>
      </c>
      <c r="O26" s="26">
        <v>18783</v>
      </c>
      <c r="P26" s="26">
        <v>671</v>
      </c>
      <c r="Q26" s="26">
        <v>698</v>
      </c>
      <c r="R26" s="26">
        <v>726</v>
      </c>
      <c r="S26" s="26">
        <v>259</v>
      </c>
      <c r="T26" s="26">
        <v>259</v>
      </c>
      <c r="U26" s="26">
        <v>259</v>
      </c>
      <c r="V26" s="26">
        <v>973</v>
      </c>
      <c r="W26" s="26">
        <v>973</v>
      </c>
      <c r="X26" s="26">
        <v>973</v>
      </c>
      <c r="Y26" s="26">
        <v>650</v>
      </c>
      <c r="Z26" s="26">
        <v>650</v>
      </c>
      <c r="AA26" s="26">
        <v>650</v>
      </c>
      <c r="AB26" s="26"/>
      <c r="AC26" s="26"/>
      <c r="AD26" s="26"/>
      <c r="AE26" s="26">
        <v>9</v>
      </c>
      <c r="AF26" s="26">
        <v>9</v>
      </c>
      <c r="AG26" s="26">
        <v>9</v>
      </c>
      <c r="AH26" s="27">
        <v>46.05</v>
      </c>
      <c r="AI26" s="27">
        <v>46.05</v>
      </c>
      <c r="AJ26" s="27">
        <v>46.05</v>
      </c>
      <c r="AK26" s="26">
        <v>61</v>
      </c>
      <c r="AL26" s="26">
        <v>61</v>
      </c>
      <c r="AM26" s="26">
        <v>63</v>
      </c>
      <c r="AN26" s="26"/>
      <c r="AO26" s="26"/>
      <c r="AP26" s="26"/>
      <c r="AQ26" s="26"/>
      <c r="AR26" s="26"/>
      <c r="AS26" s="26"/>
      <c r="AT26" s="26">
        <v>430</v>
      </c>
      <c r="AU26" s="26">
        <v>430</v>
      </c>
      <c r="AV26" s="26">
        <v>430</v>
      </c>
      <c r="AW26" s="26">
        <v>47</v>
      </c>
      <c r="AX26" s="26">
        <v>6526</v>
      </c>
      <c r="AY26" s="26">
        <v>6</v>
      </c>
      <c r="AZ26" s="26">
        <v>6</v>
      </c>
      <c r="BA26" s="26">
        <v>6</v>
      </c>
      <c r="BB26" s="21">
        <v>337.41</v>
      </c>
      <c r="BC26" s="21">
        <v>337.4</v>
      </c>
      <c r="BD26" s="21">
        <v>337.41</v>
      </c>
    </row>
    <row r="27" spans="1:56" s="38" customFormat="1" ht="15.6" x14ac:dyDescent="0.3">
      <c r="A27" s="36">
        <f t="shared" si="1"/>
        <v>21</v>
      </c>
      <c r="B27" s="28" t="s">
        <v>51</v>
      </c>
      <c r="C27" s="26">
        <v>16297</v>
      </c>
      <c r="D27" s="26">
        <v>500000</v>
      </c>
      <c r="E27" s="26">
        <v>76587</v>
      </c>
      <c r="F27" s="27">
        <v>15.32</v>
      </c>
      <c r="G27" s="26">
        <v>535000</v>
      </c>
      <c r="H27" s="26">
        <v>571000</v>
      </c>
      <c r="I27" s="26">
        <v>612000</v>
      </c>
      <c r="J27" s="26">
        <v>900</v>
      </c>
      <c r="K27" s="26"/>
      <c r="L27" s="26"/>
      <c r="M27" s="26">
        <v>57199</v>
      </c>
      <c r="N27" s="26">
        <v>59487</v>
      </c>
      <c r="O27" s="26">
        <v>61985</v>
      </c>
      <c r="P27" s="26">
        <v>3432</v>
      </c>
      <c r="Q27" s="26">
        <v>3569</v>
      </c>
      <c r="R27" s="26">
        <v>3712</v>
      </c>
      <c r="S27" s="26">
        <v>347</v>
      </c>
      <c r="T27" s="26">
        <v>347</v>
      </c>
      <c r="U27" s="26">
        <v>347</v>
      </c>
      <c r="V27" s="26">
        <v>1320</v>
      </c>
      <c r="W27" s="26">
        <v>1325</v>
      </c>
      <c r="X27" s="26">
        <v>1325</v>
      </c>
      <c r="Y27" s="26">
        <v>665</v>
      </c>
      <c r="Z27" s="26">
        <v>665</v>
      </c>
      <c r="AA27" s="26">
        <v>665</v>
      </c>
      <c r="AB27" s="26">
        <v>12</v>
      </c>
      <c r="AC27" s="26">
        <v>12</v>
      </c>
      <c r="AD27" s="26">
        <v>12</v>
      </c>
      <c r="AE27" s="26">
        <v>13</v>
      </c>
      <c r="AF27" s="26">
        <v>13</v>
      </c>
      <c r="AG27" s="26">
        <v>13</v>
      </c>
      <c r="AH27" s="27">
        <v>73.75</v>
      </c>
      <c r="AI27" s="27">
        <v>73.75</v>
      </c>
      <c r="AJ27" s="27">
        <v>73.75</v>
      </c>
      <c r="AK27" s="26">
        <v>85</v>
      </c>
      <c r="AL27" s="26">
        <v>85</v>
      </c>
      <c r="AM27" s="26">
        <v>85</v>
      </c>
      <c r="AN27" s="26">
        <v>118</v>
      </c>
      <c r="AO27" s="26">
        <v>118</v>
      </c>
      <c r="AP27" s="26">
        <v>118</v>
      </c>
      <c r="AQ27" s="26"/>
      <c r="AR27" s="26"/>
      <c r="AS27" s="26"/>
      <c r="AT27" s="26">
        <v>452</v>
      </c>
      <c r="AU27" s="26">
        <v>452</v>
      </c>
      <c r="AV27" s="26">
        <v>452</v>
      </c>
      <c r="AW27" s="26">
        <v>74</v>
      </c>
      <c r="AX27" s="26">
        <v>7145</v>
      </c>
      <c r="AY27" s="26">
        <v>8</v>
      </c>
      <c r="AZ27" s="26">
        <v>8</v>
      </c>
      <c r="BA27" s="26">
        <v>8</v>
      </c>
      <c r="BB27" s="21">
        <v>228</v>
      </c>
      <c r="BC27" s="21">
        <v>233</v>
      </c>
      <c r="BD27" s="21">
        <v>235.1</v>
      </c>
    </row>
    <row r="28" spans="1:56" s="38" customFormat="1" ht="15.6" x14ac:dyDescent="0.3">
      <c r="A28" s="36">
        <f t="shared" si="1"/>
        <v>22</v>
      </c>
      <c r="B28" s="28" t="s">
        <v>52</v>
      </c>
      <c r="C28" s="26">
        <v>26170</v>
      </c>
      <c r="D28" s="26">
        <v>919000</v>
      </c>
      <c r="E28" s="26">
        <v>161294</v>
      </c>
      <c r="F28" s="27">
        <v>17.55</v>
      </c>
      <c r="G28" s="26">
        <v>965100</v>
      </c>
      <c r="H28" s="26">
        <v>1012800</v>
      </c>
      <c r="I28" s="26">
        <v>1064000</v>
      </c>
      <c r="J28" s="26">
        <v>1250</v>
      </c>
      <c r="K28" s="26"/>
      <c r="L28" s="26"/>
      <c r="M28" s="26">
        <v>12292</v>
      </c>
      <c r="N28" s="26">
        <v>12785</v>
      </c>
      <c r="O28" s="26">
        <v>13322</v>
      </c>
      <c r="P28" s="26">
        <v>7024</v>
      </c>
      <c r="Q28" s="26">
        <v>7305</v>
      </c>
      <c r="R28" s="26">
        <v>7597</v>
      </c>
      <c r="S28" s="26">
        <v>762</v>
      </c>
      <c r="T28" s="26">
        <v>762</v>
      </c>
      <c r="U28" s="26">
        <v>762</v>
      </c>
      <c r="V28" s="26">
        <v>2564</v>
      </c>
      <c r="W28" s="26">
        <v>2585</v>
      </c>
      <c r="X28" s="26">
        <v>2616</v>
      </c>
      <c r="Y28" s="26">
        <v>1160</v>
      </c>
      <c r="Z28" s="26">
        <v>1160</v>
      </c>
      <c r="AA28" s="26">
        <v>1160</v>
      </c>
      <c r="AB28" s="26">
        <v>105</v>
      </c>
      <c r="AC28" s="26">
        <v>105</v>
      </c>
      <c r="AD28" s="26">
        <v>105</v>
      </c>
      <c r="AE28" s="26">
        <v>6</v>
      </c>
      <c r="AF28" s="26">
        <v>6</v>
      </c>
      <c r="AG28" s="26">
        <v>6</v>
      </c>
      <c r="AH28" s="27">
        <v>64.84</v>
      </c>
      <c r="AI28" s="27">
        <v>64.84</v>
      </c>
      <c r="AJ28" s="27">
        <v>64.84</v>
      </c>
      <c r="AK28" s="26">
        <v>110</v>
      </c>
      <c r="AL28" s="26">
        <v>110</v>
      </c>
      <c r="AM28" s="26">
        <v>110</v>
      </c>
      <c r="AN28" s="26">
        <v>282</v>
      </c>
      <c r="AO28" s="26">
        <v>282</v>
      </c>
      <c r="AP28" s="26">
        <v>282</v>
      </c>
      <c r="AQ28" s="26"/>
      <c r="AR28" s="26"/>
      <c r="AS28" s="26"/>
      <c r="AT28" s="26">
        <v>750</v>
      </c>
      <c r="AU28" s="26">
        <v>750</v>
      </c>
      <c r="AV28" s="26">
        <v>750</v>
      </c>
      <c r="AW28" s="26">
        <v>56</v>
      </c>
      <c r="AX28" s="26">
        <v>15382</v>
      </c>
      <c r="AY28" s="26">
        <v>5</v>
      </c>
      <c r="AZ28" s="26">
        <v>5</v>
      </c>
      <c r="BA28" s="26">
        <v>5</v>
      </c>
      <c r="BB28" s="21">
        <v>428.85</v>
      </c>
      <c r="BC28" s="21">
        <v>428.85</v>
      </c>
      <c r="BD28" s="21">
        <v>428.85</v>
      </c>
    </row>
    <row r="29" spans="1:56" s="38" customFormat="1" ht="15.6" x14ac:dyDescent="0.3">
      <c r="A29" s="36">
        <f t="shared" si="1"/>
        <v>23</v>
      </c>
      <c r="B29" s="28" t="s">
        <v>53</v>
      </c>
      <c r="C29" s="26">
        <v>23035</v>
      </c>
      <c r="D29" s="26">
        <v>1323000</v>
      </c>
      <c r="E29" s="26">
        <v>205996</v>
      </c>
      <c r="F29" s="27">
        <v>15.57</v>
      </c>
      <c r="G29" s="26">
        <v>1435000</v>
      </c>
      <c r="H29" s="26">
        <v>1531000</v>
      </c>
      <c r="I29" s="26">
        <v>1641000</v>
      </c>
      <c r="J29" s="26">
        <v>1756</v>
      </c>
      <c r="K29" s="26"/>
      <c r="L29" s="26"/>
      <c r="M29" s="26">
        <v>78275</v>
      </c>
      <c r="N29" s="26">
        <v>81406</v>
      </c>
      <c r="O29" s="26">
        <v>84825</v>
      </c>
      <c r="P29" s="26">
        <v>7513</v>
      </c>
      <c r="Q29" s="26">
        <v>7814</v>
      </c>
      <c r="R29" s="26">
        <v>8127</v>
      </c>
      <c r="S29" s="26">
        <v>994</v>
      </c>
      <c r="T29" s="26">
        <v>1024</v>
      </c>
      <c r="U29" s="26">
        <v>1024</v>
      </c>
      <c r="V29" s="26">
        <v>2666</v>
      </c>
      <c r="W29" s="26">
        <v>2690</v>
      </c>
      <c r="X29" s="26">
        <v>2690</v>
      </c>
      <c r="Y29" s="26">
        <v>1223</v>
      </c>
      <c r="Z29" s="26">
        <v>1230</v>
      </c>
      <c r="AA29" s="26">
        <v>1230</v>
      </c>
      <c r="AB29" s="26">
        <v>47</v>
      </c>
      <c r="AC29" s="26">
        <v>47</v>
      </c>
      <c r="AD29" s="26">
        <v>47</v>
      </c>
      <c r="AE29" s="26">
        <v>13</v>
      </c>
      <c r="AF29" s="26">
        <v>13</v>
      </c>
      <c r="AG29" s="26">
        <v>13</v>
      </c>
      <c r="AH29" s="27">
        <v>94.5</v>
      </c>
      <c r="AI29" s="27">
        <v>94.5</v>
      </c>
      <c r="AJ29" s="27">
        <v>94.5</v>
      </c>
      <c r="AK29" s="26">
        <v>172</v>
      </c>
      <c r="AL29" s="26">
        <v>172</v>
      </c>
      <c r="AM29" s="26">
        <v>172</v>
      </c>
      <c r="AN29" s="26">
        <v>197</v>
      </c>
      <c r="AO29" s="26">
        <v>197</v>
      </c>
      <c r="AP29" s="26">
        <v>197</v>
      </c>
      <c r="AQ29" s="26"/>
      <c r="AR29" s="26"/>
      <c r="AS29" s="26"/>
      <c r="AT29" s="26">
        <v>480</v>
      </c>
      <c r="AU29" s="26">
        <v>510</v>
      </c>
      <c r="AV29" s="26">
        <v>510</v>
      </c>
      <c r="AW29" s="26">
        <v>91</v>
      </c>
      <c r="AX29" s="26">
        <v>8351</v>
      </c>
      <c r="AY29" s="26">
        <v>5</v>
      </c>
      <c r="AZ29" s="26">
        <v>5</v>
      </c>
      <c r="BA29" s="26">
        <v>5</v>
      </c>
      <c r="BB29" s="21">
        <v>829</v>
      </c>
      <c r="BC29" s="21">
        <v>829</v>
      </c>
      <c r="BD29" s="21">
        <v>829</v>
      </c>
    </row>
    <row r="30" spans="1:56" s="38" customFormat="1" ht="15.6" x14ac:dyDescent="0.3">
      <c r="A30" s="36">
        <f t="shared" si="1"/>
        <v>24</v>
      </c>
      <c r="B30" s="28" t="s">
        <v>54</v>
      </c>
      <c r="C30" s="26">
        <v>37542</v>
      </c>
      <c r="D30" s="26">
        <v>1957900</v>
      </c>
      <c r="E30" s="26">
        <v>308154</v>
      </c>
      <c r="F30" s="27">
        <v>15.74</v>
      </c>
      <c r="G30" s="26">
        <v>2104900</v>
      </c>
      <c r="H30" s="26">
        <v>2247300</v>
      </c>
      <c r="I30" s="26">
        <v>2409100</v>
      </c>
      <c r="J30" s="26">
        <v>2972</v>
      </c>
      <c r="K30" s="26"/>
      <c r="L30" s="26"/>
      <c r="M30" s="26">
        <v>31116</v>
      </c>
      <c r="N30" s="26">
        <v>32360</v>
      </c>
      <c r="O30" s="26">
        <v>33719</v>
      </c>
      <c r="P30" s="26">
        <v>31617</v>
      </c>
      <c r="Q30" s="26">
        <v>32882</v>
      </c>
      <c r="R30" s="26">
        <v>34197</v>
      </c>
      <c r="S30" s="26">
        <v>1687</v>
      </c>
      <c r="T30" s="26">
        <v>1687</v>
      </c>
      <c r="U30" s="26">
        <v>1687</v>
      </c>
      <c r="V30" s="26">
        <v>3591</v>
      </c>
      <c r="W30" s="26">
        <v>3591</v>
      </c>
      <c r="X30" s="26">
        <v>3591</v>
      </c>
      <c r="Y30" s="26">
        <v>1790</v>
      </c>
      <c r="Z30" s="26">
        <v>1790</v>
      </c>
      <c r="AA30" s="26">
        <v>1790</v>
      </c>
      <c r="AB30" s="26">
        <v>67</v>
      </c>
      <c r="AC30" s="26">
        <v>67</v>
      </c>
      <c r="AD30" s="26">
        <v>67</v>
      </c>
      <c r="AE30" s="26">
        <v>16</v>
      </c>
      <c r="AF30" s="26">
        <v>16</v>
      </c>
      <c r="AG30" s="26">
        <v>16</v>
      </c>
      <c r="AH30" s="27">
        <v>213</v>
      </c>
      <c r="AI30" s="27">
        <v>213</v>
      </c>
      <c r="AJ30" s="27">
        <v>213</v>
      </c>
      <c r="AK30" s="26">
        <v>1269</v>
      </c>
      <c r="AL30" s="26">
        <v>1269</v>
      </c>
      <c r="AM30" s="26">
        <v>1269</v>
      </c>
      <c r="AN30" s="26">
        <v>551</v>
      </c>
      <c r="AO30" s="26">
        <v>551</v>
      </c>
      <c r="AP30" s="26">
        <v>551</v>
      </c>
      <c r="AQ30" s="26"/>
      <c r="AR30" s="26"/>
      <c r="AS30" s="26"/>
      <c r="AT30" s="26">
        <v>704</v>
      </c>
      <c r="AU30" s="26">
        <v>704</v>
      </c>
      <c r="AV30" s="26">
        <v>704</v>
      </c>
      <c r="AW30" s="26">
        <v>120</v>
      </c>
      <c r="AX30" s="26">
        <v>16389</v>
      </c>
      <c r="AY30" s="26">
        <v>6</v>
      </c>
      <c r="AZ30" s="26">
        <v>6</v>
      </c>
      <c r="BA30" s="26">
        <v>6</v>
      </c>
      <c r="BB30" s="21">
        <v>586.6</v>
      </c>
      <c r="BC30" s="21">
        <v>586.6</v>
      </c>
      <c r="BD30" s="21">
        <v>586.6</v>
      </c>
    </row>
    <row r="31" spans="1:56" s="38" customFormat="1" ht="15.6" x14ac:dyDescent="0.3">
      <c r="A31" s="36">
        <f t="shared" si="1"/>
        <v>25</v>
      </c>
      <c r="B31" s="28" t="s">
        <v>55</v>
      </c>
      <c r="C31" s="26">
        <v>6319</v>
      </c>
      <c r="D31" s="26">
        <v>394100</v>
      </c>
      <c r="E31" s="26">
        <v>52720</v>
      </c>
      <c r="F31" s="27">
        <v>13.38</v>
      </c>
      <c r="G31" s="26">
        <v>428000</v>
      </c>
      <c r="H31" s="26">
        <v>456900</v>
      </c>
      <c r="I31" s="26">
        <v>490100</v>
      </c>
      <c r="J31" s="26">
        <v>460</v>
      </c>
      <c r="K31" s="26"/>
      <c r="L31" s="26"/>
      <c r="M31" s="26">
        <v>12613</v>
      </c>
      <c r="N31" s="26">
        <v>13118</v>
      </c>
      <c r="O31" s="26">
        <v>13669</v>
      </c>
      <c r="P31" s="26">
        <v>277</v>
      </c>
      <c r="Q31" s="26">
        <v>288</v>
      </c>
      <c r="R31" s="26">
        <v>300</v>
      </c>
      <c r="S31" s="26">
        <v>138</v>
      </c>
      <c r="T31" s="26">
        <v>140</v>
      </c>
      <c r="U31" s="26">
        <v>140</v>
      </c>
      <c r="V31" s="26">
        <v>550</v>
      </c>
      <c r="W31" s="26">
        <v>530</v>
      </c>
      <c r="X31" s="26">
        <v>530</v>
      </c>
      <c r="Y31" s="26">
        <v>308</v>
      </c>
      <c r="Z31" s="26">
        <v>302</v>
      </c>
      <c r="AA31" s="26">
        <v>302</v>
      </c>
      <c r="AB31" s="26">
        <v>20</v>
      </c>
      <c r="AC31" s="26">
        <v>20</v>
      </c>
      <c r="AD31" s="26">
        <v>20</v>
      </c>
      <c r="AE31" s="26">
        <v>5</v>
      </c>
      <c r="AF31" s="26">
        <v>5</v>
      </c>
      <c r="AG31" s="26">
        <v>5</v>
      </c>
      <c r="AH31" s="27">
        <v>15.2</v>
      </c>
      <c r="AI31" s="27">
        <v>15.2</v>
      </c>
      <c r="AJ31" s="27">
        <v>15.2</v>
      </c>
      <c r="AK31" s="26">
        <v>68</v>
      </c>
      <c r="AL31" s="26">
        <v>68</v>
      </c>
      <c r="AM31" s="26">
        <v>68</v>
      </c>
      <c r="AN31" s="26">
        <v>80</v>
      </c>
      <c r="AO31" s="26">
        <v>80</v>
      </c>
      <c r="AP31" s="26">
        <v>80</v>
      </c>
      <c r="AQ31" s="26"/>
      <c r="AR31" s="26"/>
      <c r="AS31" s="26"/>
      <c r="AT31" s="26">
        <v>220</v>
      </c>
      <c r="AU31" s="26">
        <v>220</v>
      </c>
      <c r="AV31" s="26">
        <v>220</v>
      </c>
      <c r="AW31" s="26">
        <v>36</v>
      </c>
      <c r="AX31" s="26">
        <v>3113</v>
      </c>
      <c r="AY31" s="26">
        <v>5</v>
      </c>
      <c r="AZ31" s="26">
        <v>5</v>
      </c>
      <c r="BA31" s="26">
        <v>5</v>
      </c>
      <c r="BB31" s="21">
        <v>111.2</v>
      </c>
      <c r="BC31" s="21">
        <v>116.6</v>
      </c>
      <c r="BD31" s="21">
        <v>122</v>
      </c>
    </row>
    <row r="32" spans="1:56" s="38" customFormat="1" ht="15.6" x14ac:dyDescent="0.3">
      <c r="A32" s="36">
        <f t="shared" si="1"/>
        <v>26</v>
      </c>
      <c r="B32" s="28" t="s">
        <v>56</v>
      </c>
      <c r="C32" s="26">
        <v>14561</v>
      </c>
      <c r="D32" s="26">
        <v>1283000</v>
      </c>
      <c r="E32" s="26">
        <v>157636</v>
      </c>
      <c r="F32" s="27">
        <v>12.29</v>
      </c>
      <c r="G32" s="26">
        <v>1392000</v>
      </c>
      <c r="H32" s="26">
        <v>1487000</v>
      </c>
      <c r="I32" s="26">
        <v>1598000</v>
      </c>
      <c r="J32" s="26">
        <v>997</v>
      </c>
      <c r="K32" s="26"/>
      <c r="L32" s="26"/>
      <c r="M32" s="26">
        <v>230575</v>
      </c>
      <c r="N32" s="26">
        <v>239797</v>
      </c>
      <c r="O32" s="26">
        <v>249868</v>
      </c>
      <c r="P32" s="26">
        <v>3933</v>
      </c>
      <c r="Q32" s="26">
        <v>4090</v>
      </c>
      <c r="R32" s="26">
        <v>4254</v>
      </c>
      <c r="S32" s="26">
        <v>343</v>
      </c>
      <c r="T32" s="26">
        <v>343</v>
      </c>
      <c r="U32" s="26">
        <v>343</v>
      </c>
      <c r="V32" s="26">
        <v>1424</v>
      </c>
      <c r="W32" s="26">
        <v>1424</v>
      </c>
      <c r="X32" s="26">
        <v>1424</v>
      </c>
      <c r="Y32" s="26">
        <v>665</v>
      </c>
      <c r="Z32" s="26">
        <v>665</v>
      </c>
      <c r="AA32" s="26">
        <v>665</v>
      </c>
      <c r="AB32" s="26">
        <v>37</v>
      </c>
      <c r="AC32" s="26">
        <v>37</v>
      </c>
      <c r="AD32" s="26">
        <v>37</v>
      </c>
      <c r="AE32" s="26">
        <v>11</v>
      </c>
      <c r="AF32" s="26">
        <v>11</v>
      </c>
      <c r="AG32" s="26">
        <v>11</v>
      </c>
      <c r="AH32" s="27">
        <v>68.650000000000006</v>
      </c>
      <c r="AI32" s="27">
        <v>68.650000000000006</v>
      </c>
      <c r="AJ32" s="27">
        <v>68.650000000000006</v>
      </c>
      <c r="AK32" s="26">
        <v>130</v>
      </c>
      <c r="AL32" s="26">
        <v>130</v>
      </c>
      <c r="AM32" s="26">
        <v>130</v>
      </c>
      <c r="AN32" s="26"/>
      <c r="AO32" s="26"/>
      <c r="AP32" s="26"/>
      <c r="AQ32" s="26">
        <v>62</v>
      </c>
      <c r="AR32" s="26">
        <v>62</v>
      </c>
      <c r="AS32" s="26">
        <v>62</v>
      </c>
      <c r="AT32" s="26">
        <v>320</v>
      </c>
      <c r="AU32" s="26">
        <v>320</v>
      </c>
      <c r="AV32" s="26">
        <v>320</v>
      </c>
      <c r="AW32" s="26">
        <v>48</v>
      </c>
      <c r="AX32" s="26">
        <v>7406</v>
      </c>
      <c r="AY32" s="26">
        <v>5</v>
      </c>
      <c r="AZ32" s="26">
        <v>5</v>
      </c>
      <c r="BA32" s="26">
        <v>5</v>
      </c>
      <c r="BB32" s="21">
        <v>206.2</v>
      </c>
      <c r="BC32" s="21">
        <v>206.2</v>
      </c>
      <c r="BD32" s="21">
        <v>206.2</v>
      </c>
    </row>
    <row r="33" spans="1:56" s="38" customFormat="1" ht="15.6" x14ac:dyDescent="0.3">
      <c r="A33" s="36">
        <f t="shared" si="1"/>
        <v>27</v>
      </c>
      <c r="B33" s="28" t="s">
        <v>61</v>
      </c>
      <c r="C33" s="26">
        <f>18212+18156</f>
        <v>36368</v>
      </c>
      <c r="D33" s="26">
        <v>2135000</v>
      </c>
      <c r="E33" s="26">
        <v>331898</v>
      </c>
      <c r="F33" s="27">
        <v>15.55</v>
      </c>
      <c r="G33" s="26">
        <v>2316000</v>
      </c>
      <c r="H33" s="26">
        <v>2471000</v>
      </c>
      <c r="I33" s="26">
        <v>2649000</v>
      </c>
      <c r="J33" s="26">
        <v>4193</v>
      </c>
      <c r="K33" s="26"/>
      <c r="L33" s="26"/>
      <c r="M33" s="26">
        <v>217172</v>
      </c>
      <c r="N33" s="26">
        <v>225859</v>
      </c>
      <c r="O33" s="26">
        <v>235346</v>
      </c>
      <c r="P33" s="26">
        <v>14347</v>
      </c>
      <c r="Q33" s="26">
        <v>14921</v>
      </c>
      <c r="R33" s="26">
        <v>15518</v>
      </c>
      <c r="S33" s="26">
        <v>1180</v>
      </c>
      <c r="T33" s="26">
        <v>1180</v>
      </c>
      <c r="U33" s="26">
        <v>1180</v>
      </c>
      <c r="V33" s="26">
        <v>3475</v>
      </c>
      <c r="W33" s="26">
        <v>3475</v>
      </c>
      <c r="X33" s="26">
        <v>3475</v>
      </c>
      <c r="Y33" s="26">
        <v>2100</v>
      </c>
      <c r="Z33" s="26">
        <v>2100</v>
      </c>
      <c r="AA33" s="26">
        <v>2100</v>
      </c>
      <c r="AB33" s="26">
        <v>132</v>
      </c>
      <c r="AC33" s="26">
        <v>132</v>
      </c>
      <c r="AD33" s="26">
        <v>132</v>
      </c>
      <c r="AE33" s="26">
        <v>22</v>
      </c>
      <c r="AF33" s="26">
        <v>22</v>
      </c>
      <c r="AG33" s="26">
        <v>22</v>
      </c>
      <c r="AH33" s="27">
        <v>90</v>
      </c>
      <c r="AI33" s="27">
        <v>90</v>
      </c>
      <c r="AJ33" s="27">
        <v>90</v>
      </c>
      <c r="AK33" s="26">
        <v>203</v>
      </c>
      <c r="AL33" s="26">
        <v>203</v>
      </c>
      <c r="AM33" s="26">
        <v>203</v>
      </c>
      <c r="AN33" s="26">
        <v>388</v>
      </c>
      <c r="AO33" s="26">
        <v>388</v>
      </c>
      <c r="AP33" s="26">
        <v>388</v>
      </c>
      <c r="AQ33" s="26"/>
      <c r="AR33" s="26"/>
      <c r="AS33" s="26"/>
      <c r="AT33" s="26">
        <v>1400</v>
      </c>
      <c r="AU33" s="26">
        <v>1400</v>
      </c>
      <c r="AV33" s="26">
        <v>1400</v>
      </c>
      <c r="AW33" s="26">
        <v>78</v>
      </c>
      <c r="AX33" s="26"/>
      <c r="AY33" s="26">
        <v>10</v>
      </c>
      <c r="AZ33" s="26">
        <v>10</v>
      </c>
      <c r="BA33" s="26">
        <v>10</v>
      </c>
      <c r="BB33" s="21">
        <v>64.2</v>
      </c>
      <c r="BC33" s="21">
        <v>64.2</v>
      </c>
      <c r="BD33" s="21">
        <v>64.2</v>
      </c>
    </row>
    <row r="34" spans="1:56" s="38" customFormat="1" ht="15.6" x14ac:dyDescent="0.3">
      <c r="A34" s="36">
        <f t="shared" si="1"/>
        <v>28</v>
      </c>
      <c r="B34" s="28" t="s">
        <v>57</v>
      </c>
      <c r="C34" s="26">
        <v>14886</v>
      </c>
      <c r="D34" s="26">
        <v>760000</v>
      </c>
      <c r="E34" s="26">
        <v>105828</v>
      </c>
      <c r="F34" s="27">
        <v>13.92</v>
      </c>
      <c r="G34" s="26">
        <v>806000</v>
      </c>
      <c r="H34" s="26">
        <v>859000</v>
      </c>
      <c r="I34" s="26">
        <v>921000</v>
      </c>
      <c r="J34" s="26">
        <v>959</v>
      </c>
      <c r="K34" s="26"/>
      <c r="L34" s="26"/>
      <c r="M34" s="26">
        <v>17884</v>
      </c>
      <c r="N34" s="26">
        <v>18599</v>
      </c>
      <c r="O34" s="26">
        <v>19380</v>
      </c>
      <c r="P34" s="26">
        <v>1874</v>
      </c>
      <c r="Q34" s="26">
        <v>1949</v>
      </c>
      <c r="R34" s="26">
        <v>2027</v>
      </c>
      <c r="S34" s="26">
        <v>546</v>
      </c>
      <c r="T34" s="26">
        <v>546</v>
      </c>
      <c r="U34" s="26">
        <v>546</v>
      </c>
      <c r="V34" s="26">
        <v>1457</v>
      </c>
      <c r="W34" s="26">
        <v>1457</v>
      </c>
      <c r="X34" s="26">
        <v>1457</v>
      </c>
      <c r="Y34" s="26">
        <v>850</v>
      </c>
      <c r="Z34" s="26">
        <v>850</v>
      </c>
      <c r="AA34" s="26">
        <v>850</v>
      </c>
      <c r="AB34" s="26"/>
      <c r="AC34" s="26"/>
      <c r="AD34" s="26"/>
      <c r="AE34" s="26">
        <v>10</v>
      </c>
      <c r="AF34" s="26">
        <v>10</v>
      </c>
      <c r="AG34" s="26">
        <v>10</v>
      </c>
      <c r="AH34" s="27">
        <v>69</v>
      </c>
      <c r="AI34" s="27">
        <v>69</v>
      </c>
      <c r="AJ34" s="27">
        <v>69</v>
      </c>
      <c r="AK34" s="26">
        <v>98</v>
      </c>
      <c r="AL34" s="26">
        <v>98</v>
      </c>
      <c r="AM34" s="26">
        <v>98</v>
      </c>
      <c r="AN34" s="26">
        <v>295</v>
      </c>
      <c r="AO34" s="26">
        <v>295</v>
      </c>
      <c r="AP34" s="26">
        <v>295</v>
      </c>
      <c r="AQ34" s="26"/>
      <c r="AR34" s="26"/>
      <c r="AS34" s="26"/>
      <c r="AT34" s="26">
        <v>400</v>
      </c>
      <c r="AU34" s="26">
        <v>400</v>
      </c>
      <c r="AV34" s="26">
        <v>400</v>
      </c>
      <c r="AW34" s="26">
        <v>44</v>
      </c>
      <c r="AX34" s="26">
        <v>8815</v>
      </c>
      <c r="AY34" s="26">
        <v>5</v>
      </c>
      <c r="AZ34" s="26">
        <v>5</v>
      </c>
      <c r="BA34" s="26">
        <v>5</v>
      </c>
      <c r="BB34" s="21">
        <v>189.7</v>
      </c>
      <c r="BC34" s="21">
        <v>189.7</v>
      </c>
      <c r="BD34" s="21">
        <v>189.7</v>
      </c>
    </row>
    <row r="35" spans="1:56" s="38" customFormat="1" ht="15.6" x14ac:dyDescent="0.3">
      <c r="A35" s="36">
        <f t="shared" si="1"/>
        <v>29</v>
      </c>
      <c r="B35" s="28" t="s">
        <v>58</v>
      </c>
      <c r="C35" s="26">
        <v>22062</v>
      </c>
      <c r="D35" s="26">
        <v>1524000</v>
      </c>
      <c r="E35" s="26">
        <v>204164</v>
      </c>
      <c r="F35" s="27">
        <v>13.4</v>
      </c>
      <c r="G35" s="26">
        <v>1617000</v>
      </c>
      <c r="H35" s="26">
        <v>1725000</v>
      </c>
      <c r="I35" s="26">
        <v>1849000</v>
      </c>
      <c r="J35" s="26">
        <v>1082</v>
      </c>
      <c r="K35" s="26"/>
      <c r="L35" s="26"/>
      <c r="M35" s="26">
        <v>10760</v>
      </c>
      <c r="N35" s="26">
        <v>11190</v>
      </c>
      <c r="O35" s="26">
        <v>11660</v>
      </c>
      <c r="P35" s="26">
        <v>5425</v>
      </c>
      <c r="Q35" s="26">
        <v>5642</v>
      </c>
      <c r="R35" s="26">
        <v>5868</v>
      </c>
      <c r="S35" s="26">
        <v>474</v>
      </c>
      <c r="T35" s="26">
        <v>474</v>
      </c>
      <c r="U35" s="26">
        <v>474</v>
      </c>
      <c r="V35" s="26">
        <v>2119</v>
      </c>
      <c r="W35" s="26">
        <v>2130</v>
      </c>
      <c r="X35" s="26">
        <v>2135</v>
      </c>
      <c r="Y35" s="26">
        <v>1126</v>
      </c>
      <c r="Z35" s="26">
        <v>1126</v>
      </c>
      <c r="AA35" s="26">
        <v>1126</v>
      </c>
      <c r="AB35" s="26">
        <v>388</v>
      </c>
      <c r="AC35" s="26">
        <v>388</v>
      </c>
      <c r="AD35" s="26">
        <v>388</v>
      </c>
      <c r="AE35" s="26">
        <v>17</v>
      </c>
      <c r="AF35" s="26">
        <v>17</v>
      </c>
      <c r="AG35" s="26">
        <v>17</v>
      </c>
      <c r="AH35" s="27">
        <v>61.91</v>
      </c>
      <c r="AI35" s="27">
        <v>61.91</v>
      </c>
      <c r="AJ35" s="27">
        <v>61.91</v>
      </c>
      <c r="AK35" s="26">
        <v>165</v>
      </c>
      <c r="AL35" s="26">
        <v>170</v>
      </c>
      <c r="AM35" s="26">
        <v>180</v>
      </c>
      <c r="AN35" s="26">
        <v>354</v>
      </c>
      <c r="AO35" s="26">
        <v>354</v>
      </c>
      <c r="AP35" s="26">
        <v>354</v>
      </c>
      <c r="AQ35" s="26"/>
      <c r="AR35" s="26"/>
      <c r="AS35" s="26"/>
      <c r="AT35" s="26">
        <v>830</v>
      </c>
      <c r="AU35" s="26">
        <v>830</v>
      </c>
      <c r="AV35" s="26">
        <v>830</v>
      </c>
      <c r="AW35" s="26">
        <v>58</v>
      </c>
      <c r="AX35" s="26">
        <v>10728</v>
      </c>
      <c r="AY35" s="26">
        <v>7</v>
      </c>
      <c r="AZ35" s="26">
        <v>7</v>
      </c>
      <c r="BA35" s="26">
        <v>7</v>
      </c>
      <c r="BB35" s="21">
        <v>434.8</v>
      </c>
      <c r="BC35" s="21">
        <v>441.4</v>
      </c>
      <c r="BD35" s="21">
        <v>459.9</v>
      </c>
    </row>
    <row r="36" spans="1:56" ht="15.6" x14ac:dyDescent="0.3">
      <c r="A36" s="14">
        <f t="shared" si="1"/>
        <v>30</v>
      </c>
      <c r="B36" s="28" t="s">
        <v>59</v>
      </c>
      <c r="C36" s="20">
        <v>33581</v>
      </c>
      <c r="D36" s="26">
        <v>1930000</v>
      </c>
      <c r="E36" s="26">
        <v>253029</v>
      </c>
      <c r="F36" s="27">
        <v>13.11</v>
      </c>
      <c r="G36" s="26">
        <v>2094000</v>
      </c>
      <c r="H36" s="26">
        <v>2234000</v>
      </c>
      <c r="I36" s="26">
        <v>2395000</v>
      </c>
      <c r="J36" s="26">
        <v>1847</v>
      </c>
      <c r="K36" s="26"/>
      <c r="L36" s="26"/>
      <c r="M36" s="26">
        <v>7829</v>
      </c>
      <c r="N36" s="26">
        <v>8143</v>
      </c>
      <c r="O36" s="26">
        <v>8485</v>
      </c>
      <c r="P36" s="26">
        <v>4011</v>
      </c>
      <c r="Q36" s="26">
        <v>4171</v>
      </c>
      <c r="R36" s="26">
        <v>4338</v>
      </c>
      <c r="S36" s="26">
        <v>1015</v>
      </c>
      <c r="T36" s="26">
        <v>1015</v>
      </c>
      <c r="U36" s="26">
        <v>1015</v>
      </c>
      <c r="V36" s="26">
        <v>2741</v>
      </c>
      <c r="W36" s="26">
        <v>2741</v>
      </c>
      <c r="X36" s="26">
        <v>2741</v>
      </c>
      <c r="Y36" s="26">
        <v>1180</v>
      </c>
      <c r="Z36" s="26">
        <v>1180</v>
      </c>
      <c r="AA36" s="26">
        <v>1180</v>
      </c>
      <c r="AB36" s="26">
        <v>45</v>
      </c>
      <c r="AC36" s="26">
        <v>45</v>
      </c>
      <c r="AD36" s="26">
        <v>45</v>
      </c>
      <c r="AE36" s="26">
        <v>14</v>
      </c>
      <c r="AF36" s="26">
        <v>14</v>
      </c>
      <c r="AG36" s="26">
        <v>14</v>
      </c>
      <c r="AH36" s="27">
        <v>75.349999999999994</v>
      </c>
      <c r="AI36" s="27">
        <v>75.349999999999994</v>
      </c>
      <c r="AJ36" s="27">
        <v>75.349999999999994</v>
      </c>
      <c r="AK36" s="26">
        <v>499</v>
      </c>
      <c r="AL36" s="26">
        <v>499</v>
      </c>
      <c r="AM36" s="26">
        <v>499</v>
      </c>
      <c r="AN36" s="26">
        <v>460</v>
      </c>
      <c r="AO36" s="26">
        <v>460</v>
      </c>
      <c r="AP36" s="26">
        <v>460</v>
      </c>
      <c r="AQ36" s="26"/>
      <c r="AR36" s="26"/>
      <c r="AS36" s="26"/>
      <c r="AT36" s="26">
        <v>730</v>
      </c>
      <c r="AU36" s="26">
        <v>730</v>
      </c>
      <c r="AV36" s="26">
        <v>730</v>
      </c>
      <c r="AW36" s="26">
        <v>58</v>
      </c>
      <c r="AX36" s="26">
        <v>13613</v>
      </c>
      <c r="AY36" s="26">
        <v>6</v>
      </c>
      <c r="AZ36" s="26">
        <v>6</v>
      </c>
      <c r="BA36" s="26">
        <v>6</v>
      </c>
      <c r="BB36" s="21">
        <v>551.70000000000005</v>
      </c>
      <c r="BC36" s="21">
        <v>551.70000000000005</v>
      </c>
      <c r="BD36" s="21">
        <v>551.70000000000005</v>
      </c>
    </row>
    <row r="37" spans="1:56" ht="15.6" x14ac:dyDescent="0.3">
      <c r="A37" s="14">
        <f t="shared" si="1"/>
        <v>31</v>
      </c>
      <c r="B37" s="28" t="s">
        <v>60</v>
      </c>
      <c r="C37" s="20">
        <v>33853</v>
      </c>
      <c r="D37" s="26">
        <v>2500000</v>
      </c>
      <c r="E37" s="26">
        <v>354785</v>
      </c>
      <c r="F37" s="27">
        <v>14.19</v>
      </c>
      <c r="G37" s="26">
        <v>2685000</v>
      </c>
      <c r="H37" s="26">
        <v>2871000</v>
      </c>
      <c r="I37" s="26">
        <v>3077000</v>
      </c>
      <c r="J37" s="26">
        <v>3625</v>
      </c>
      <c r="K37" s="26"/>
      <c r="L37" s="26"/>
      <c r="M37" s="26">
        <v>10506</v>
      </c>
      <c r="N37" s="26">
        <v>10926</v>
      </c>
      <c r="O37" s="26">
        <v>11384</v>
      </c>
      <c r="P37" s="26">
        <v>12495</v>
      </c>
      <c r="Q37" s="26">
        <v>12995</v>
      </c>
      <c r="R37" s="26">
        <v>13515</v>
      </c>
      <c r="S37" s="26">
        <v>1365</v>
      </c>
      <c r="T37" s="26">
        <v>1368</v>
      </c>
      <c r="U37" s="26">
        <v>1368</v>
      </c>
      <c r="V37" s="26">
        <v>3697</v>
      </c>
      <c r="W37" s="26">
        <v>3697</v>
      </c>
      <c r="X37" s="26">
        <v>3697</v>
      </c>
      <c r="Y37" s="26">
        <v>1320</v>
      </c>
      <c r="Z37" s="26">
        <v>1320</v>
      </c>
      <c r="AA37" s="26">
        <v>1320</v>
      </c>
      <c r="AB37" s="26">
        <v>122</v>
      </c>
      <c r="AC37" s="26">
        <v>122</v>
      </c>
      <c r="AD37" s="26">
        <v>122</v>
      </c>
      <c r="AE37" s="26">
        <v>18</v>
      </c>
      <c r="AF37" s="26">
        <v>18</v>
      </c>
      <c r="AG37" s="26">
        <v>18</v>
      </c>
      <c r="AH37" s="27">
        <v>125.52500000000001</v>
      </c>
      <c r="AI37" s="27">
        <v>125.52500000000001</v>
      </c>
      <c r="AJ37" s="27">
        <v>125.25</v>
      </c>
      <c r="AK37" s="26">
        <v>712</v>
      </c>
      <c r="AL37" s="26">
        <v>712</v>
      </c>
      <c r="AM37" s="26">
        <v>712</v>
      </c>
      <c r="AN37" s="26"/>
      <c r="AO37" s="26"/>
      <c r="AP37" s="26"/>
      <c r="AQ37" s="26">
        <v>448</v>
      </c>
      <c r="AR37" s="26">
        <v>448</v>
      </c>
      <c r="AS37" s="26">
        <v>448</v>
      </c>
      <c r="AT37" s="26">
        <v>920</v>
      </c>
      <c r="AU37" s="26">
        <v>920</v>
      </c>
      <c r="AV37" s="26">
        <v>920</v>
      </c>
      <c r="AW37" s="26">
        <v>70</v>
      </c>
      <c r="AX37" s="26">
        <v>23370</v>
      </c>
      <c r="AY37" s="26">
        <v>16</v>
      </c>
      <c r="AZ37" s="26">
        <v>16</v>
      </c>
      <c r="BA37" s="26">
        <v>16</v>
      </c>
      <c r="BB37" s="21">
        <v>559.9</v>
      </c>
      <c r="BC37" s="21">
        <v>582.29999999999995</v>
      </c>
      <c r="BD37" s="21">
        <v>605.6</v>
      </c>
    </row>
    <row r="38" spans="1:56" ht="15.6" x14ac:dyDescent="0.3">
      <c r="A38" s="31" t="s">
        <v>6</v>
      </c>
      <c r="B38" s="31"/>
      <c r="C38" s="15">
        <f>SUM(C7:C37)</f>
        <v>1192491</v>
      </c>
      <c r="D38" s="16">
        <f>SUM(D7:D37)</f>
        <v>114136000</v>
      </c>
      <c r="E38" s="16">
        <f>SUM(E7:E37)</f>
        <v>15559000</v>
      </c>
      <c r="F38" s="16"/>
      <c r="G38" s="16">
        <f t="shared" ref="G38:AL38" si="2">SUM(G7:G37)</f>
        <v>123000000</v>
      </c>
      <c r="H38" s="16">
        <f t="shared" si="2"/>
        <v>131230200</v>
      </c>
      <c r="I38" s="16">
        <f t="shared" si="2"/>
        <v>140673100</v>
      </c>
      <c r="J38" s="16">
        <f t="shared" si="2"/>
        <v>115728</v>
      </c>
      <c r="K38" s="16">
        <f t="shared" si="2"/>
        <v>0</v>
      </c>
      <c r="L38" s="16">
        <f t="shared" si="2"/>
        <v>0</v>
      </c>
      <c r="M38" s="16">
        <f t="shared" si="2"/>
        <v>1010436</v>
      </c>
      <c r="N38" s="16">
        <f t="shared" si="2"/>
        <v>1050854</v>
      </c>
      <c r="O38" s="16">
        <f t="shared" si="2"/>
        <v>1094990</v>
      </c>
      <c r="P38" s="16">
        <f t="shared" si="2"/>
        <v>368543</v>
      </c>
      <c r="Q38" s="16">
        <f t="shared" si="2"/>
        <v>383286</v>
      </c>
      <c r="R38" s="16">
        <f t="shared" si="2"/>
        <v>398618</v>
      </c>
      <c r="S38" s="16">
        <f t="shared" si="2"/>
        <v>51308</v>
      </c>
      <c r="T38" s="16">
        <f t="shared" si="2"/>
        <v>51318</v>
      </c>
      <c r="U38" s="16">
        <f t="shared" si="2"/>
        <v>51320</v>
      </c>
      <c r="V38" s="16">
        <f t="shared" si="2"/>
        <v>129395</v>
      </c>
      <c r="W38" s="16">
        <f t="shared" si="2"/>
        <v>130282</v>
      </c>
      <c r="X38" s="16">
        <f t="shared" si="2"/>
        <v>131148</v>
      </c>
      <c r="Y38" s="16">
        <f t="shared" si="2"/>
        <v>47921</v>
      </c>
      <c r="Z38" s="16">
        <f t="shared" si="2"/>
        <v>48593</v>
      </c>
      <c r="AA38" s="16">
        <f t="shared" si="2"/>
        <v>49290</v>
      </c>
      <c r="AB38" s="16">
        <f t="shared" si="2"/>
        <v>6276</v>
      </c>
      <c r="AC38" s="16">
        <f t="shared" si="2"/>
        <v>6300</v>
      </c>
      <c r="AD38" s="16">
        <f t="shared" si="2"/>
        <v>6279</v>
      </c>
      <c r="AE38" s="16">
        <f t="shared" si="2"/>
        <v>309</v>
      </c>
      <c r="AF38" s="16">
        <f t="shared" si="2"/>
        <v>309</v>
      </c>
      <c r="AG38" s="16">
        <f t="shared" si="2"/>
        <v>309</v>
      </c>
      <c r="AH38" s="16">
        <f t="shared" si="2"/>
        <v>3516.7750000000005</v>
      </c>
      <c r="AI38" s="16">
        <f t="shared" si="2"/>
        <v>3516.7750000000005</v>
      </c>
      <c r="AJ38" s="16">
        <f t="shared" si="2"/>
        <v>3516.5000000000005</v>
      </c>
      <c r="AK38" s="16">
        <f t="shared" si="2"/>
        <v>15917</v>
      </c>
      <c r="AL38" s="16">
        <f t="shared" si="2"/>
        <v>15949</v>
      </c>
      <c r="AM38" s="16">
        <f t="shared" ref="AM38:BD38" si="3">SUM(AM7:AM37)</f>
        <v>15983</v>
      </c>
      <c r="AN38" s="16">
        <f t="shared" si="3"/>
        <v>9508</v>
      </c>
      <c r="AO38" s="16">
        <f t="shared" si="3"/>
        <v>9528</v>
      </c>
      <c r="AP38" s="16">
        <f t="shared" si="3"/>
        <v>9538</v>
      </c>
      <c r="AQ38" s="16">
        <f t="shared" si="3"/>
        <v>9694</v>
      </c>
      <c r="AR38" s="16">
        <f t="shared" si="3"/>
        <v>9699</v>
      </c>
      <c r="AS38" s="16">
        <f t="shared" si="3"/>
        <v>9714</v>
      </c>
      <c r="AT38" s="16">
        <f t="shared" si="3"/>
        <v>28012</v>
      </c>
      <c r="AU38" s="16">
        <f t="shared" si="3"/>
        <v>28042</v>
      </c>
      <c r="AV38" s="16">
        <f t="shared" si="3"/>
        <v>28042</v>
      </c>
      <c r="AW38" s="15">
        <f t="shared" si="3"/>
        <v>1986</v>
      </c>
      <c r="AX38" s="15">
        <f t="shared" si="3"/>
        <v>235973</v>
      </c>
      <c r="AY38" s="16">
        <f>SUM(AY7:AY37)</f>
        <v>317</v>
      </c>
      <c r="AZ38" s="16">
        <f t="shared" si="3"/>
        <v>317</v>
      </c>
      <c r="BA38" s="16">
        <f t="shared" si="3"/>
        <v>317</v>
      </c>
      <c r="BB38" s="16">
        <f t="shared" si="3"/>
        <v>29311.03</v>
      </c>
      <c r="BC38" s="16">
        <f t="shared" si="3"/>
        <v>29783.919999999998</v>
      </c>
      <c r="BD38" s="16">
        <f t="shared" si="3"/>
        <v>29833.229999999996</v>
      </c>
    </row>
    <row r="40" spans="1:56" x14ac:dyDescent="0.25">
      <c r="BB40" s="18"/>
      <c r="BC40" s="18"/>
    </row>
    <row r="42" spans="1:56" x14ac:dyDescent="0.25">
      <c r="V42" s="1" t="s">
        <v>7</v>
      </c>
    </row>
  </sheetData>
  <mergeCells count="22">
    <mergeCell ref="A2:BD2"/>
    <mergeCell ref="A38:B38"/>
    <mergeCell ref="D4:I4"/>
    <mergeCell ref="J4:L4"/>
    <mergeCell ref="M4:O4"/>
    <mergeCell ref="S4:U4"/>
    <mergeCell ref="A4:A5"/>
    <mergeCell ref="B4:B5"/>
    <mergeCell ref="C4:C5"/>
    <mergeCell ref="Y4:AA4"/>
    <mergeCell ref="AE4:AG4"/>
    <mergeCell ref="AB4:AD4"/>
    <mergeCell ref="V4:X4"/>
    <mergeCell ref="A6:B6"/>
    <mergeCell ref="P4:R4"/>
    <mergeCell ref="AQ4:AS4"/>
    <mergeCell ref="AN4:AP4"/>
    <mergeCell ref="AK4:AM4"/>
    <mergeCell ref="AH4:AJ4"/>
    <mergeCell ref="BB4:BD4"/>
    <mergeCell ref="AY4:BA4"/>
    <mergeCell ref="AT4:AV4"/>
  </mergeCells>
  <pageMargins left="0.15748031496062992" right="0.15748031496062992" top="0.15748031496062992" bottom="0.35433070866141736" header="0.15748031496062992" footer="0.19685039370078741"/>
  <pageSetup paperSize="9" fitToWidth="0" fitToHeight="0" orientation="portrait" r:id="rId1"/>
  <headerFooter alignWithMargins="0">
    <oddFooter>Страница  &amp;P из &amp;N</oddFooter>
  </headerFooter>
  <colBreaks count="4" manualBreakCount="4">
    <brk id="12" max="38" man="1"/>
    <brk id="24" max="38" man="1"/>
    <brk id="39" max="38" man="1"/>
    <brk id="53" max="38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Исх база</vt:lpstr>
      <vt:lpstr>'Исх база'!Заголовки_для_печати</vt:lpstr>
      <vt:lpstr>'Исх база'!Область_печати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</cp:lastModifiedBy>
  <cp:lastPrinted>2020-09-07T14:59:29Z</cp:lastPrinted>
  <dcterms:created xsi:type="dcterms:W3CDTF">2018-08-10T13:59:34Z</dcterms:created>
  <dcterms:modified xsi:type="dcterms:W3CDTF">2020-09-09T07:03:18Z</dcterms:modified>
</cp:coreProperties>
</file>