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600" windowHeight="11760"/>
  </bookViews>
  <sheets>
    <sheet name="Исх база" sheetId="1" r:id="rId1"/>
  </sheets>
  <definedNames>
    <definedName name="_xlnm.Print_Titles" localSheetId="0">'Исх база'!$A:$B</definedName>
    <definedName name="_xlnm.Print_Area" localSheetId="0">'Исх база'!$A$1:$BE$40</definedName>
  </definedNames>
  <calcPr calcId="144525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7" i="1"/>
  <c r="AZ8" i="1" l="1"/>
  <c r="BA8" i="1" s="1"/>
  <c r="BB8" i="1" s="1"/>
  <c r="AZ9" i="1"/>
  <c r="BA9" i="1"/>
  <c r="BB9" i="1" s="1"/>
  <c r="AZ10" i="1"/>
  <c r="BA10" i="1" s="1"/>
  <c r="BB10" i="1" s="1"/>
  <c r="AZ11" i="1"/>
  <c r="BA11" i="1"/>
  <c r="BB11" i="1" s="1"/>
  <c r="AZ12" i="1"/>
  <c r="BA12" i="1" s="1"/>
  <c r="BB12" i="1" s="1"/>
  <c r="AZ13" i="1"/>
  <c r="BA13" i="1"/>
  <c r="BB13" i="1" s="1"/>
  <c r="AZ14" i="1"/>
  <c r="BA14" i="1" s="1"/>
  <c r="BB14" i="1" s="1"/>
  <c r="AZ15" i="1"/>
  <c r="BA15" i="1"/>
  <c r="BB15" i="1" s="1"/>
  <c r="AZ16" i="1"/>
  <c r="BA16" i="1" s="1"/>
  <c r="BB16" i="1" s="1"/>
  <c r="AZ17" i="1"/>
  <c r="BA17" i="1"/>
  <c r="BB17" i="1" s="1"/>
  <c r="AZ18" i="1"/>
  <c r="BA18" i="1" s="1"/>
  <c r="BB18" i="1" s="1"/>
  <c r="AZ19" i="1"/>
  <c r="BA19" i="1"/>
  <c r="BB19" i="1" s="1"/>
  <c r="AZ20" i="1"/>
  <c r="BA20" i="1" s="1"/>
  <c r="BB20" i="1" s="1"/>
  <c r="AZ21" i="1"/>
  <c r="BA21" i="1"/>
  <c r="BB21" i="1" s="1"/>
  <c r="AZ22" i="1"/>
  <c r="BA22" i="1" s="1"/>
  <c r="BB22" i="1" s="1"/>
  <c r="AZ23" i="1"/>
  <c r="BA23" i="1"/>
  <c r="BB23" i="1" s="1"/>
  <c r="AZ24" i="1"/>
  <c r="BA24" i="1" s="1"/>
  <c r="BB24" i="1" s="1"/>
  <c r="AZ25" i="1"/>
  <c r="BA25" i="1"/>
  <c r="BB25" i="1" s="1"/>
  <c r="AZ26" i="1"/>
  <c r="BA26" i="1" s="1"/>
  <c r="BB26" i="1" s="1"/>
  <c r="AZ27" i="1"/>
  <c r="BA27" i="1"/>
  <c r="BB27" i="1" s="1"/>
  <c r="AZ28" i="1"/>
  <c r="BA28" i="1" s="1"/>
  <c r="BB28" i="1" s="1"/>
  <c r="AZ29" i="1"/>
  <c r="BA29" i="1"/>
  <c r="BB29" i="1" s="1"/>
  <c r="AZ30" i="1"/>
  <c r="BA30" i="1" s="1"/>
  <c r="BB30" i="1" s="1"/>
  <c r="AZ31" i="1"/>
  <c r="BA31" i="1"/>
  <c r="BB31" i="1" s="1"/>
  <c r="AZ32" i="1"/>
  <c r="BA32" i="1" s="1"/>
  <c r="BB32" i="1" s="1"/>
  <c r="AZ33" i="1"/>
  <c r="BA33" i="1"/>
  <c r="BB33" i="1" s="1"/>
  <c r="AZ34" i="1"/>
  <c r="BA34" i="1" s="1"/>
  <c r="BB34" i="1" s="1"/>
  <c r="AZ35" i="1"/>
  <c r="BA35" i="1"/>
  <c r="BB35" i="1" s="1"/>
  <c r="AZ36" i="1"/>
  <c r="BA36" i="1" s="1"/>
  <c r="BB36" i="1" s="1"/>
  <c r="AZ37" i="1"/>
  <c r="BA37" i="1"/>
  <c r="BB37" i="1" s="1"/>
  <c r="AZ38" i="1"/>
  <c r="BA38" i="1" s="1"/>
  <c r="BB38" i="1" s="1"/>
  <c r="AZ39" i="1"/>
  <c r="BA39" i="1"/>
  <c r="BB39" i="1" s="1"/>
  <c r="BB7" i="1"/>
  <c r="BA7" i="1"/>
  <c r="AZ7" i="1"/>
  <c r="P6" i="1" l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D40" i="1"/>
  <c r="BE40" i="1"/>
  <c r="BC40" i="1" l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D6" i="1"/>
</calcChain>
</file>

<file path=xl/sharedStrings.xml><?xml version="1.0" encoding="utf-8"?>
<sst xmlns="http://schemas.openxmlformats.org/spreadsheetml/2006/main" count="111" uniqueCount="72">
  <si>
    <t>№ п/п</t>
  </si>
  <si>
    <t>Территория / показатель</t>
  </si>
  <si>
    <t>Численность детей, посещающих детские дошкольные учреждения, чел.</t>
  </si>
  <si>
    <t>Численность учащихся общеобразовательных школ, чел.</t>
  </si>
  <si>
    <t>Количество школьных автобусов, оборудованных системой ГЛОНАСС, шт.</t>
  </si>
  <si>
    <t>Численность учащихся общеобразовательных школ из малообеспеченных и многодетных семей, чел.</t>
  </si>
  <si>
    <t>Численность хозперсонала по обслуживанию общеобразовательных организаций, содержащегося за счет средств местного бюджета, шт.ед.</t>
  </si>
  <si>
    <t>Численность учащихся в детских музыкальных и художественных школах, школах искусств, чел.</t>
  </si>
  <si>
    <t>Численность детей, оздоравливаемых в лагерях с дневным прибыванием на базе учреждений образования, чел.</t>
  </si>
  <si>
    <t>Количество муниципальных учреждений и предприятий, осуществляющих мероприятия по организации мобилизационной подготовки, шт.</t>
  </si>
  <si>
    <t>Количество окон для приема посетителей МФЦ, шт. (норматив 1 окно на 5,0 тыс.чел., но не менее 5 окон)</t>
  </si>
  <si>
    <t>Плановый пробег по муниципальным маршрутам по регулируемым тарифам, тыс. км</t>
  </si>
  <si>
    <t>№ столбца &amp; формула</t>
  </si>
  <si>
    <t>г.Брянск</t>
  </si>
  <si>
    <t>г.Клинцы</t>
  </si>
  <si>
    <t>г.Новозыбков</t>
  </si>
  <si>
    <t>г.Сельцо</t>
  </si>
  <si>
    <t>г Стародуб</t>
  </si>
  <si>
    <t>г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</si>
  <si>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</si>
  <si>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</si>
  <si>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</si>
  <si>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</si>
  <si>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</si>
  <si>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</si>
  <si>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</si>
  <si>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</si>
  <si>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</si>
  <si>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</si>
  <si>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</si>
  <si>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</si>
  <si>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</si>
  <si>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</si>
  <si>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</si>
  <si>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</si>
  <si>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</si>
  <si>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</si>
  <si>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</si>
  <si>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</si>
  <si>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</si>
  <si>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</si>
  <si>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</si>
  <si>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</si>
  <si>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</si>
  <si>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</si>
  <si>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</si>
  <si>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ИТОГО</t>
  </si>
  <si>
    <t xml:space="preserve"> </t>
  </si>
  <si>
    <t>Численность постоянного населения на 01.01.2018, чел.</t>
  </si>
  <si>
    <t>Прогноз ФОТ на 2019 год</t>
  </si>
  <si>
    <t>Прогноз начислений на 2019 год</t>
  </si>
  <si>
    <t>Прогноз превышения доходов над расходами на 2019 год</t>
  </si>
  <si>
    <t>Оценка ФОТ за 2018 год</t>
  </si>
  <si>
    <t>Оценка НДФЛ (контингент) за 2018 год</t>
  </si>
  <si>
    <t>Доля налога в ФОТ за 2018 год</t>
  </si>
  <si>
    <t>Прогноз ФОТ на 2020 год</t>
  </si>
  <si>
    <t>Прогноз ФОТ на 2021 год</t>
  </si>
  <si>
    <t>Прогноз начислений на 2020 год</t>
  </si>
  <si>
    <t>Прогноз начислений на 2021 год</t>
  </si>
  <si>
    <t>Прогноз превышения доходов над расходами на 2020 год</t>
  </si>
  <si>
    <t>Прогноз превышения доходов над расходами на 2021 год</t>
  </si>
  <si>
    <t>Численность занимающихся в ДЮСШ и СДЮСШОР по дополнительным общеразвивающим программам в области физической культуры и спорта</t>
  </si>
  <si>
    <t>Численность лиц, проходящих спортивную подготовку</t>
  </si>
  <si>
    <t>Количество детей дошкольного возраста в школах-детских садах, в группах при школах, чел.</t>
  </si>
  <si>
    <t>Прогноз на 2019 год</t>
  </si>
  <si>
    <t>Прогноз на 2020 год</t>
  </si>
  <si>
    <t>Прогноз на 2021 год</t>
  </si>
  <si>
    <t>Показатели для согласования исходной базы при формирования межбюджетных отношений на 2019-2021 годы</t>
  </si>
  <si>
    <t>Налог на доходы физ.лиц, тыс.рублей</t>
  </si>
  <si>
    <t>Единый налог на вмененный доход для отдельных видов деятельности, тыс.рублей</t>
  </si>
  <si>
    <t>Единый сельскохозяйственный налог, тыс.рублей</t>
  </si>
  <si>
    <t>Численность поселения (административного центра МР) на 01.01.2018,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</si>
</sst>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_ ;[Red]\-#,##0.0\ "/>
    <numFmt numFmtId="166" formatCode="#,##0.00_ ;[Red]\-#,##0.00\ "/>
  </numFmts>
  <fonts count="14" x14ac:knownFonts="1">
    <font>
      <sz val="10"/>
      <name val="Times New Roman Cyr"/>
    </font>
    <font>
      <sz val="10"/>
      <name val="Times New Roman Cyr"/>
      <charset val="204"/>
    </font>
    <font>
      <i/>
      <u/>
      <sz val="10"/>
      <name val="Times New Roman Cyr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i/>
      <sz val="9"/>
      <name val="Times New Roman Cyr"/>
      <charset val="204"/>
    </font>
    <font>
      <b/>
      <sz val="12"/>
      <color theme="1"/>
      <name val="Times New Roman Cyr"/>
      <charset val="204"/>
    </font>
    <font>
      <b/>
      <sz val="10"/>
      <color indexed="59"/>
      <name val="Times New Roman Cyr"/>
      <charset val="204"/>
    </font>
    <font>
      <b/>
      <sz val="9"/>
      <name val="Arial"/>
      <family val="2"/>
      <charset val="204"/>
    </font>
    <font>
      <sz val="12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9" fontId="12" fillId="0" borderId="1" applyNumberFormat="0">
      <alignment horizontal="center" vertical="center" wrapText="1"/>
    </xf>
  </cellStyleXfs>
  <cellXfs count="39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1" fillId="0" borderId="0" xfId="1" applyFont="1" applyFill="1"/>
    <xf numFmtId="0" fontId="1" fillId="0" borderId="0" xfId="1" applyFill="1"/>
    <xf numFmtId="0" fontId="1" fillId="0" borderId="0" xfId="1" applyFont="1" applyBorder="1"/>
    <xf numFmtId="0" fontId="1" fillId="0" borderId="0" xfId="1" applyFont="1" applyFill="1" applyBorder="1"/>
    <xf numFmtId="0" fontId="1" fillId="0" borderId="0" xfId="1" applyFill="1" applyBorder="1"/>
    <xf numFmtId="0" fontId="5" fillId="0" borderId="0" xfId="1" applyFont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0" borderId="0" xfId="1" applyFont="1" applyBorder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1" xfId="1" applyFont="1" applyFill="1" applyBorder="1" applyAlignment="1">
      <alignment wrapText="1"/>
    </xf>
    <xf numFmtId="0" fontId="9" fillId="0" borderId="1" xfId="1" applyFont="1" applyFill="1" applyBorder="1" applyAlignment="1">
      <alignment horizontal="left" vertical="top" wrapText="1"/>
    </xf>
    <xf numFmtId="164" fontId="10" fillId="3" borderId="1" xfId="1" applyNumberFormat="1" applyFont="1" applyFill="1" applyBorder="1"/>
    <xf numFmtId="165" fontId="10" fillId="3" borderId="1" xfId="1" applyNumberFormat="1" applyFont="1" applyFill="1" applyBorder="1"/>
    <xf numFmtId="0" fontId="1" fillId="0" borderId="0" xfId="1"/>
    <xf numFmtId="165" fontId="1" fillId="0" borderId="0" xfId="1" applyNumberFormat="1" applyFont="1"/>
    <xf numFmtId="0" fontId="8" fillId="3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164" fontId="13" fillId="0" borderId="1" xfId="1" applyNumberFormat="1" applyFont="1" applyFill="1" applyBorder="1"/>
    <xf numFmtId="165" fontId="13" fillId="2" borderId="1" xfId="1" applyNumberFormat="1" applyFont="1" applyFill="1" applyBorder="1"/>
    <xf numFmtId="0" fontId="8" fillId="3" borderId="1" xfId="1" applyFont="1" applyFill="1" applyBorder="1" applyAlignment="1">
      <alignment vertical="center" wrapText="1"/>
    </xf>
    <xf numFmtId="166" fontId="13" fillId="0" borderId="1" xfId="1" applyNumberFormat="1" applyFont="1" applyFill="1" applyBorder="1"/>
    <xf numFmtId="0" fontId="11" fillId="3" borderId="1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</cellXfs>
  <cellStyles count="3">
    <cellStyle name="Заголовок столбцов" xfId="2"/>
    <cellStyle name="Обычный" xfId="0" builtinId="0"/>
    <cellStyle name="Обычный_method_2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BE44"/>
  <sheetViews>
    <sheetView tabSelected="1" view="pageBreakPreview" topLeftCell="A19" zoomScale="90" zoomScaleNormal="90" zoomScaleSheetLayoutView="90" workbookViewId="0">
      <pane xSplit="3" topLeftCell="N1" activePane="topRight" state="frozenSplit"/>
      <selection activeCell="U49" sqref="U49"/>
      <selection pane="topRight" activeCell="BC39" sqref="BC39"/>
    </sheetView>
  </sheetViews>
  <sheetFormatPr defaultColWidth="8.83203125" defaultRowHeight="12.75" x14ac:dyDescent="0.2"/>
  <cols>
    <col min="1" max="1" width="5.1640625" style="1" customWidth="1"/>
    <col min="2" max="2" width="29.6640625" style="1" customWidth="1"/>
    <col min="3" max="3" width="17.1640625" style="1" customWidth="1"/>
    <col min="4" max="4" width="19" style="1" customWidth="1"/>
    <col min="5" max="6" width="15.6640625" style="1" customWidth="1"/>
    <col min="7" max="7" width="17.83203125" style="1" customWidth="1"/>
    <col min="8" max="8" width="18.83203125" style="1" customWidth="1"/>
    <col min="9" max="9" width="17.6640625" style="1" customWidth="1"/>
    <col min="10" max="10" width="16.83203125" style="1" customWidth="1"/>
    <col min="11" max="11" width="14.83203125" style="1" customWidth="1"/>
    <col min="12" max="12" width="15.1640625" style="1" customWidth="1"/>
    <col min="13" max="15" width="15.6640625" style="1" customWidth="1"/>
    <col min="16" max="36" width="19.83203125" style="1" customWidth="1"/>
    <col min="37" max="37" width="21.1640625" style="1" customWidth="1"/>
    <col min="38" max="38" width="20.5" style="1" customWidth="1"/>
    <col min="39" max="39" width="20.1640625" style="1" customWidth="1"/>
    <col min="40" max="42" width="19.83203125" style="1" customWidth="1"/>
    <col min="43" max="45" width="19.83203125" style="24" customWidth="1"/>
    <col min="46" max="48" width="19.83203125" style="1" customWidth="1"/>
    <col min="49" max="51" width="24.6640625" style="1" customWidth="1"/>
    <col min="52" max="54" width="19.83203125" style="1" customWidth="1"/>
    <col min="55" max="55" width="16.6640625" style="1" customWidth="1"/>
    <col min="56" max="56" width="17.5" style="1" customWidth="1"/>
    <col min="57" max="57" width="17.83203125" style="1" customWidth="1"/>
    <col min="58" max="58" width="12" style="1" bestFit="1" customWidth="1"/>
    <col min="59" max="16384" width="8.83203125" style="1"/>
  </cols>
  <sheetData>
    <row r="1" spans="1:57" ht="15.75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Q1" s="5"/>
      <c r="AR1" s="5"/>
      <c r="AS1" s="5"/>
    </row>
    <row r="2" spans="1:57" ht="18.75" x14ac:dyDescent="0.3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7"/>
      <c r="R2" s="27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8"/>
      <c r="AR2" s="8"/>
      <c r="AS2" s="8"/>
      <c r="AT2" s="6"/>
      <c r="AU2" s="6"/>
      <c r="AV2" s="6"/>
      <c r="AW2" s="7"/>
      <c r="AX2" s="7"/>
      <c r="AY2" s="7"/>
      <c r="AZ2" s="7"/>
      <c r="BA2" s="7"/>
      <c r="BB2" s="7"/>
      <c r="BC2" s="7"/>
      <c r="BD2" s="7"/>
    </row>
    <row r="3" spans="1:57" s="16" customFormat="1" ht="15.75" x14ac:dyDescent="0.25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4"/>
      <c r="AF3" s="14"/>
      <c r="AG3" s="14"/>
      <c r="AH3" s="13"/>
      <c r="AI3" s="13"/>
      <c r="AJ3" s="13"/>
      <c r="AK3" s="13"/>
      <c r="AL3" s="13"/>
      <c r="AM3" s="13"/>
      <c r="AN3" s="13"/>
      <c r="AO3" s="13"/>
      <c r="AP3" s="13"/>
      <c r="AQ3" s="15"/>
      <c r="AR3" s="15"/>
      <c r="AS3" s="15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</row>
    <row r="4" spans="1:57" ht="33" customHeight="1" x14ac:dyDescent="0.2">
      <c r="A4" s="34" t="s">
        <v>0</v>
      </c>
      <c r="B4" s="34" t="s">
        <v>1</v>
      </c>
      <c r="C4" s="34" t="s">
        <v>48</v>
      </c>
      <c r="D4" s="34" t="s">
        <v>68</v>
      </c>
      <c r="E4" s="34"/>
      <c r="F4" s="34"/>
      <c r="G4" s="34"/>
      <c r="H4" s="34"/>
      <c r="I4" s="34"/>
      <c r="J4" s="35" t="s">
        <v>69</v>
      </c>
      <c r="K4" s="36"/>
      <c r="L4" s="37"/>
      <c r="M4" s="34" t="s">
        <v>70</v>
      </c>
      <c r="N4" s="34"/>
      <c r="O4" s="34"/>
      <c r="P4" s="34" t="s">
        <v>2</v>
      </c>
      <c r="Q4" s="34"/>
      <c r="R4" s="34"/>
      <c r="S4" s="34" t="s">
        <v>3</v>
      </c>
      <c r="T4" s="34"/>
      <c r="U4" s="34"/>
      <c r="V4" s="34" t="s">
        <v>63</v>
      </c>
      <c r="W4" s="34"/>
      <c r="X4" s="34"/>
      <c r="Y4" s="34" t="s">
        <v>4</v>
      </c>
      <c r="Z4" s="34"/>
      <c r="AA4" s="34"/>
      <c r="AB4" s="34" t="s">
        <v>5</v>
      </c>
      <c r="AC4" s="34"/>
      <c r="AD4" s="34"/>
      <c r="AE4" s="34" t="s">
        <v>6</v>
      </c>
      <c r="AF4" s="34"/>
      <c r="AG4" s="34"/>
      <c r="AH4" s="34" t="s">
        <v>7</v>
      </c>
      <c r="AI4" s="34"/>
      <c r="AJ4" s="34"/>
      <c r="AK4" s="34" t="s">
        <v>61</v>
      </c>
      <c r="AL4" s="34"/>
      <c r="AM4" s="34"/>
      <c r="AN4" s="34" t="s">
        <v>62</v>
      </c>
      <c r="AO4" s="34"/>
      <c r="AP4" s="34"/>
      <c r="AQ4" s="34" t="s">
        <v>71</v>
      </c>
      <c r="AR4" s="34"/>
      <c r="AS4" s="34"/>
      <c r="AT4" s="34" t="s">
        <v>8</v>
      </c>
      <c r="AU4" s="34"/>
      <c r="AV4" s="34"/>
      <c r="AW4" s="34" t="s">
        <v>9</v>
      </c>
      <c r="AX4" s="34"/>
      <c r="AY4" s="34"/>
      <c r="AZ4" s="34" t="s">
        <v>10</v>
      </c>
      <c r="BA4" s="34"/>
      <c r="BB4" s="34"/>
      <c r="BC4" s="34" t="s">
        <v>11</v>
      </c>
      <c r="BD4" s="34"/>
      <c r="BE4" s="34"/>
    </row>
    <row r="5" spans="1:57" s="17" customFormat="1" ht="67.5" customHeight="1" x14ac:dyDescent="0.2">
      <c r="A5" s="34"/>
      <c r="B5" s="34"/>
      <c r="C5" s="34"/>
      <c r="D5" s="26" t="s">
        <v>52</v>
      </c>
      <c r="E5" s="26" t="s">
        <v>53</v>
      </c>
      <c r="F5" s="26" t="s">
        <v>54</v>
      </c>
      <c r="G5" s="26" t="s">
        <v>49</v>
      </c>
      <c r="H5" s="26" t="s">
        <v>55</v>
      </c>
      <c r="I5" s="26" t="s">
        <v>56</v>
      </c>
      <c r="J5" s="26" t="s">
        <v>50</v>
      </c>
      <c r="K5" s="26" t="s">
        <v>57</v>
      </c>
      <c r="L5" s="26" t="s">
        <v>58</v>
      </c>
      <c r="M5" s="26" t="s">
        <v>51</v>
      </c>
      <c r="N5" s="26" t="s">
        <v>59</v>
      </c>
      <c r="O5" s="26" t="s">
        <v>60</v>
      </c>
      <c r="P5" s="30" t="s">
        <v>64</v>
      </c>
      <c r="Q5" s="30" t="s">
        <v>65</v>
      </c>
      <c r="R5" s="30" t="s">
        <v>66</v>
      </c>
      <c r="S5" s="30" t="s">
        <v>64</v>
      </c>
      <c r="T5" s="30" t="s">
        <v>65</v>
      </c>
      <c r="U5" s="30" t="s">
        <v>66</v>
      </c>
      <c r="V5" s="30" t="s">
        <v>64</v>
      </c>
      <c r="W5" s="30" t="s">
        <v>65</v>
      </c>
      <c r="X5" s="30" t="s">
        <v>66</v>
      </c>
      <c r="Y5" s="30" t="s">
        <v>64</v>
      </c>
      <c r="Z5" s="30" t="s">
        <v>65</v>
      </c>
      <c r="AA5" s="30" t="s">
        <v>66</v>
      </c>
      <c r="AB5" s="30" t="s">
        <v>64</v>
      </c>
      <c r="AC5" s="30" t="s">
        <v>65</v>
      </c>
      <c r="AD5" s="30" t="s">
        <v>66</v>
      </c>
      <c r="AE5" s="30" t="s">
        <v>64</v>
      </c>
      <c r="AF5" s="30" t="s">
        <v>65</v>
      </c>
      <c r="AG5" s="30" t="s">
        <v>66</v>
      </c>
      <c r="AH5" s="30" t="s">
        <v>64</v>
      </c>
      <c r="AI5" s="30" t="s">
        <v>65</v>
      </c>
      <c r="AJ5" s="30" t="s">
        <v>66</v>
      </c>
      <c r="AK5" s="30" t="s">
        <v>64</v>
      </c>
      <c r="AL5" s="30" t="s">
        <v>65</v>
      </c>
      <c r="AM5" s="30" t="s">
        <v>66</v>
      </c>
      <c r="AN5" s="30" t="s">
        <v>64</v>
      </c>
      <c r="AO5" s="30" t="s">
        <v>65</v>
      </c>
      <c r="AP5" s="30" t="s">
        <v>66</v>
      </c>
      <c r="AQ5" s="30" t="s">
        <v>64</v>
      </c>
      <c r="AR5" s="30" t="s">
        <v>65</v>
      </c>
      <c r="AS5" s="30" t="s">
        <v>66</v>
      </c>
      <c r="AT5" s="30" t="s">
        <v>64</v>
      </c>
      <c r="AU5" s="30" t="s">
        <v>65</v>
      </c>
      <c r="AV5" s="30" t="s">
        <v>66</v>
      </c>
      <c r="AW5" s="30" t="s">
        <v>64</v>
      </c>
      <c r="AX5" s="30" t="s">
        <v>65</v>
      </c>
      <c r="AY5" s="30" t="s">
        <v>66</v>
      </c>
      <c r="AZ5" s="30" t="s">
        <v>64</v>
      </c>
      <c r="BA5" s="30" t="s">
        <v>65</v>
      </c>
      <c r="BB5" s="30" t="s">
        <v>66</v>
      </c>
      <c r="BC5" s="30" t="s">
        <v>64</v>
      </c>
      <c r="BD5" s="30" t="s">
        <v>65</v>
      </c>
      <c r="BE5" s="30" t="s">
        <v>66</v>
      </c>
    </row>
    <row r="6" spans="1:57" s="17" customFormat="1" ht="23.25" customHeight="1" x14ac:dyDescent="0.2">
      <c r="A6" s="38" t="s">
        <v>12</v>
      </c>
      <c r="B6" s="38"/>
      <c r="C6" s="26">
        <v>1</v>
      </c>
      <c r="D6" s="26">
        <f>C6+1</f>
        <v>2</v>
      </c>
      <c r="E6" s="26">
        <f t="shared" ref="E6:O6" si="0">D6+1</f>
        <v>3</v>
      </c>
      <c r="F6" s="26">
        <f t="shared" si="0"/>
        <v>4</v>
      </c>
      <c r="G6" s="26">
        <f t="shared" si="0"/>
        <v>5</v>
      </c>
      <c r="H6" s="26">
        <f t="shared" si="0"/>
        <v>6</v>
      </c>
      <c r="I6" s="26">
        <f t="shared" si="0"/>
        <v>7</v>
      </c>
      <c r="J6" s="26">
        <f t="shared" si="0"/>
        <v>8</v>
      </c>
      <c r="K6" s="26">
        <f t="shared" si="0"/>
        <v>9</v>
      </c>
      <c r="L6" s="26">
        <f t="shared" si="0"/>
        <v>10</v>
      </c>
      <c r="M6" s="26">
        <f t="shared" si="0"/>
        <v>11</v>
      </c>
      <c r="N6" s="26">
        <f t="shared" si="0"/>
        <v>12</v>
      </c>
      <c r="O6" s="26">
        <f t="shared" si="0"/>
        <v>13</v>
      </c>
      <c r="P6" s="26">
        <f t="shared" ref="P6" si="1">O6+1</f>
        <v>14</v>
      </c>
      <c r="Q6" s="26">
        <f t="shared" ref="Q6" si="2">P6+1</f>
        <v>15</v>
      </c>
      <c r="R6" s="26">
        <f t="shared" ref="R6" si="3">Q6+1</f>
        <v>16</v>
      </c>
      <c r="S6" s="26">
        <f t="shared" ref="S6" si="4">R6+1</f>
        <v>17</v>
      </c>
      <c r="T6" s="26">
        <f t="shared" ref="T6" si="5">S6+1</f>
        <v>18</v>
      </c>
      <c r="U6" s="26">
        <f t="shared" ref="U6" si="6">T6+1</f>
        <v>19</v>
      </c>
      <c r="V6" s="26">
        <f t="shared" ref="V6" si="7">U6+1</f>
        <v>20</v>
      </c>
      <c r="W6" s="26">
        <f t="shared" ref="W6" si="8">V6+1</f>
        <v>21</v>
      </c>
      <c r="X6" s="26">
        <f t="shared" ref="X6" si="9">W6+1</f>
        <v>22</v>
      </c>
      <c r="Y6" s="26">
        <f t="shared" ref="Y6" si="10">X6+1</f>
        <v>23</v>
      </c>
      <c r="Z6" s="26">
        <f t="shared" ref="Z6" si="11">Y6+1</f>
        <v>24</v>
      </c>
      <c r="AA6" s="26">
        <f t="shared" ref="AA6" si="12">Z6+1</f>
        <v>25</v>
      </c>
      <c r="AB6" s="26">
        <f t="shared" ref="AB6" si="13">AA6+1</f>
        <v>26</v>
      </c>
      <c r="AC6" s="26">
        <f t="shared" ref="AC6" si="14">AB6+1</f>
        <v>27</v>
      </c>
      <c r="AD6" s="26">
        <f t="shared" ref="AD6" si="15">AC6+1</f>
        <v>28</v>
      </c>
      <c r="AE6" s="26">
        <f t="shared" ref="AE6" si="16">AD6+1</f>
        <v>29</v>
      </c>
      <c r="AF6" s="26">
        <f t="shared" ref="AF6" si="17">AE6+1</f>
        <v>30</v>
      </c>
      <c r="AG6" s="26">
        <f t="shared" ref="AG6" si="18">AF6+1</f>
        <v>31</v>
      </c>
      <c r="AH6" s="26">
        <f t="shared" ref="AH6" si="19">AG6+1</f>
        <v>32</v>
      </c>
      <c r="AI6" s="26">
        <f t="shared" ref="AI6" si="20">AH6+1</f>
        <v>33</v>
      </c>
      <c r="AJ6" s="26">
        <f t="shared" ref="AJ6" si="21">AI6+1</f>
        <v>34</v>
      </c>
      <c r="AK6" s="26">
        <f t="shared" ref="AK6" si="22">AJ6+1</f>
        <v>35</v>
      </c>
      <c r="AL6" s="26">
        <f t="shared" ref="AL6" si="23">AK6+1</f>
        <v>36</v>
      </c>
      <c r="AM6" s="26">
        <f t="shared" ref="AM6" si="24">AL6+1</f>
        <v>37</v>
      </c>
      <c r="AN6" s="26">
        <f t="shared" ref="AN6" si="25">AM6+1</f>
        <v>38</v>
      </c>
      <c r="AO6" s="26">
        <f t="shared" ref="AO6" si="26">AN6+1</f>
        <v>39</v>
      </c>
      <c r="AP6" s="26">
        <f t="shared" ref="AP6" si="27">AO6+1</f>
        <v>40</v>
      </c>
      <c r="AQ6" s="26">
        <f t="shared" ref="AQ6" si="28">AP6+1</f>
        <v>41</v>
      </c>
      <c r="AR6" s="26">
        <f t="shared" ref="AR6" si="29">AQ6+1</f>
        <v>42</v>
      </c>
      <c r="AS6" s="26">
        <f t="shared" ref="AS6" si="30">AR6+1</f>
        <v>43</v>
      </c>
      <c r="AT6" s="26">
        <f t="shared" ref="AT6" si="31">AS6+1</f>
        <v>44</v>
      </c>
      <c r="AU6" s="26">
        <f t="shared" ref="AU6" si="32">AT6+1</f>
        <v>45</v>
      </c>
      <c r="AV6" s="26">
        <f t="shared" ref="AV6" si="33">AU6+1</f>
        <v>46</v>
      </c>
      <c r="AW6" s="26">
        <f t="shared" ref="AW6" si="34">AV6+1</f>
        <v>47</v>
      </c>
      <c r="AX6" s="26">
        <f t="shared" ref="AX6" si="35">AW6+1</f>
        <v>48</v>
      </c>
      <c r="AY6" s="26">
        <f t="shared" ref="AY6" si="36">AX6+1</f>
        <v>49</v>
      </c>
      <c r="AZ6" s="26">
        <f t="shared" ref="AZ6" si="37">AY6+1</f>
        <v>50</v>
      </c>
      <c r="BA6" s="26">
        <f t="shared" ref="BA6" si="38">AZ6+1</f>
        <v>51</v>
      </c>
      <c r="BB6" s="26">
        <f t="shared" ref="BB6" si="39">BA6+1</f>
        <v>52</v>
      </c>
      <c r="BC6" s="26">
        <f t="shared" ref="BC6" si="40">BB6+1</f>
        <v>53</v>
      </c>
      <c r="BD6" s="26">
        <f t="shared" ref="BD6" si="41">BC6+1</f>
        <v>54</v>
      </c>
      <c r="BE6" s="26">
        <f t="shared" ref="BE6" si="42">BD6+1</f>
        <v>55</v>
      </c>
    </row>
    <row r="7" spans="1:57" ht="15.75" x14ac:dyDescent="0.25">
      <c r="A7" s="18">
        <v>1</v>
      </c>
      <c r="B7" s="19" t="s">
        <v>13</v>
      </c>
      <c r="C7" s="28">
        <v>423981</v>
      </c>
      <c r="D7" s="28">
        <v>57450000</v>
      </c>
      <c r="E7" s="28">
        <v>8183574</v>
      </c>
      <c r="F7" s="31">
        <f>ROUND(E7/D7%,2)</f>
        <v>14.24</v>
      </c>
      <c r="G7" s="28">
        <v>60713000</v>
      </c>
      <c r="H7" s="28">
        <v>63549000</v>
      </c>
      <c r="I7" s="28">
        <v>67352000</v>
      </c>
      <c r="J7" s="28">
        <v>355162</v>
      </c>
      <c r="K7" s="28">
        <v>358003</v>
      </c>
      <c r="L7" s="28"/>
      <c r="M7" s="28">
        <v>15437</v>
      </c>
      <c r="N7" s="28">
        <v>16209</v>
      </c>
      <c r="O7" s="28">
        <v>16971</v>
      </c>
      <c r="P7" s="28">
        <v>26489</v>
      </c>
      <c r="Q7" s="28">
        <v>26489</v>
      </c>
      <c r="R7" s="28">
        <v>26489</v>
      </c>
      <c r="S7" s="28">
        <v>50732</v>
      </c>
      <c r="T7" s="28">
        <v>53053</v>
      </c>
      <c r="U7" s="28">
        <v>55364</v>
      </c>
      <c r="V7" s="28">
        <v>312</v>
      </c>
      <c r="W7" s="28">
        <v>312</v>
      </c>
      <c r="X7" s="28">
        <v>312</v>
      </c>
      <c r="Y7" s="28">
        <v>5</v>
      </c>
      <c r="Z7" s="28">
        <v>5</v>
      </c>
      <c r="AA7" s="28">
        <v>5</v>
      </c>
      <c r="AB7" s="28">
        <v>12485</v>
      </c>
      <c r="AC7" s="28">
        <v>12934</v>
      </c>
      <c r="AD7" s="28">
        <v>13510</v>
      </c>
      <c r="AE7" s="28">
        <v>1076</v>
      </c>
      <c r="AF7" s="28">
        <v>1105</v>
      </c>
      <c r="AG7" s="28">
        <v>1150</v>
      </c>
      <c r="AH7" s="28">
        <v>5298</v>
      </c>
      <c r="AI7" s="28">
        <v>5298</v>
      </c>
      <c r="AJ7" s="28">
        <v>5298</v>
      </c>
      <c r="AK7" s="28">
        <v>7324</v>
      </c>
      <c r="AL7" s="28">
        <v>7324</v>
      </c>
      <c r="AM7" s="28">
        <v>7324</v>
      </c>
      <c r="AN7" s="28"/>
      <c r="AO7" s="28"/>
      <c r="AP7" s="28"/>
      <c r="AQ7" s="28"/>
      <c r="AR7" s="28"/>
      <c r="AS7" s="28"/>
      <c r="AT7" s="28">
        <v>8436</v>
      </c>
      <c r="AU7" s="28">
        <v>8436</v>
      </c>
      <c r="AV7" s="28">
        <v>8436</v>
      </c>
      <c r="AW7" s="28">
        <v>268</v>
      </c>
      <c r="AX7" s="28">
        <v>320</v>
      </c>
      <c r="AY7" s="28">
        <v>320</v>
      </c>
      <c r="AZ7" s="28">
        <f>ROUND(IF(C7/5000&lt;=5,5,IF(C7/5000&gt;5,C7/5000)),0)</f>
        <v>85</v>
      </c>
      <c r="BA7" s="28">
        <f>AZ7</f>
        <v>85</v>
      </c>
      <c r="BB7" s="28">
        <f>BA7</f>
        <v>85</v>
      </c>
      <c r="BC7" s="29">
        <v>12328.5</v>
      </c>
      <c r="BD7" s="29">
        <v>12113.1</v>
      </c>
      <c r="BE7" s="29">
        <v>11982.4</v>
      </c>
    </row>
    <row r="8" spans="1:57" ht="15.75" x14ac:dyDescent="0.25">
      <c r="A8" s="18">
        <v>2</v>
      </c>
      <c r="B8" s="19" t="s">
        <v>14</v>
      </c>
      <c r="C8" s="28">
        <v>70122</v>
      </c>
      <c r="D8" s="28">
        <v>4053000</v>
      </c>
      <c r="E8" s="28">
        <v>538490</v>
      </c>
      <c r="F8" s="31">
        <f t="shared" ref="F8:F39" si="43">ROUND(E8/D8%,2)</f>
        <v>13.29</v>
      </c>
      <c r="G8" s="28">
        <v>4260000</v>
      </c>
      <c r="H8" s="28">
        <v>4486000</v>
      </c>
      <c r="I8" s="28">
        <v>4773000</v>
      </c>
      <c r="J8" s="28">
        <v>43340</v>
      </c>
      <c r="K8" s="28">
        <v>43687</v>
      </c>
      <c r="L8" s="28"/>
      <c r="M8" s="28">
        <v>5464</v>
      </c>
      <c r="N8" s="28">
        <v>5737</v>
      </c>
      <c r="O8" s="28">
        <v>6007</v>
      </c>
      <c r="P8" s="28">
        <v>3310</v>
      </c>
      <c r="Q8" s="28">
        <v>3325</v>
      </c>
      <c r="R8" s="28">
        <v>3355</v>
      </c>
      <c r="S8" s="28">
        <v>7122</v>
      </c>
      <c r="T8" s="28">
        <v>7200</v>
      </c>
      <c r="U8" s="28">
        <v>7300</v>
      </c>
      <c r="V8" s="28">
        <v>175</v>
      </c>
      <c r="W8" s="28">
        <v>175</v>
      </c>
      <c r="X8" s="28">
        <v>175</v>
      </c>
      <c r="Y8" s="28">
        <v>3</v>
      </c>
      <c r="Z8" s="28">
        <v>3</v>
      </c>
      <c r="AA8" s="28">
        <v>3</v>
      </c>
      <c r="AB8" s="28">
        <v>3350</v>
      </c>
      <c r="AC8" s="28">
        <v>3380</v>
      </c>
      <c r="AD8" s="28">
        <v>3450</v>
      </c>
      <c r="AE8" s="28">
        <v>127</v>
      </c>
      <c r="AF8" s="28">
        <v>127</v>
      </c>
      <c r="AG8" s="28">
        <v>127</v>
      </c>
      <c r="AH8" s="28">
        <v>650</v>
      </c>
      <c r="AI8" s="28">
        <v>660</v>
      </c>
      <c r="AJ8" s="28">
        <v>670</v>
      </c>
      <c r="AK8" s="28">
        <v>2500</v>
      </c>
      <c r="AL8" s="28">
        <v>2500</v>
      </c>
      <c r="AM8" s="28">
        <v>250</v>
      </c>
      <c r="AN8" s="28"/>
      <c r="AO8" s="28"/>
      <c r="AP8" s="28"/>
      <c r="AQ8" s="28"/>
      <c r="AR8" s="28"/>
      <c r="AS8" s="28"/>
      <c r="AT8" s="28">
        <v>595</v>
      </c>
      <c r="AU8" s="28">
        <v>595</v>
      </c>
      <c r="AV8" s="28">
        <v>595</v>
      </c>
      <c r="AW8" s="28">
        <v>74</v>
      </c>
      <c r="AX8" s="28">
        <v>78</v>
      </c>
      <c r="AY8" s="28">
        <v>78</v>
      </c>
      <c r="AZ8" s="28">
        <f t="shared" ref="AZ8:AZ39" si="44">ROUND(IF(C8/5000&lt;=5,5,IF(C8/5000&gt;5,C8/5000)),0)</f>
        <v>14</v>
      </c>
      <c r="BA8" s="28">
        <f t="shared" ref="BA8:BB8" si="45">AZ8</f>
        <v>14</v>
      </c>
      <c r="BB8" s="28">
        <f t="shared" si="45"/>
        <v>14</v>
      </c>
      <c r="BC8" s="29">
        <v>2595.3000000000002</v>
      </c>
      <c r="BD8" s="29">
        <v>2595.3000000000002</v>
      </c>
      <c r="BE8" s="29">
        <v>2595.3000000000002</v>
      </c>
    </row>
    <row r="9" spans="1:57" ht="15.75" x14ac:dyDescent="0.25">
      <c r="A9" s="18">
        <v>3</v>
      </c>
      <c r="B9" s="19" t="s">
        <v>15</v>
      </c>
      <c r="C9" s="28">
        <v>40107</v>
      </c>
      <c r="D9" s="28">
        <v>2561000</v>
      </c>
      <c r="E9" s="28">
        <v>332191</v>
      </c>
      <c r="F9" s="31">
        <f t="shared" si="43"/>
        <v>12.97</v>
      </c>
      <c r="G9" s="28">
        <v>2625000</v>
      </c>
      <c r="H9" s="28">
        <v>2758000</v>
      </c>
      <c r="I9" s="28">
        <v>2932000</v>
      </c>
      <c r="J9" s="28">
        <v>32862</v>
      </c>
      <c r="K9" s="28">
        <v>33125</v>
      </c>
      <c r="L9" s="28"/>
      <c r="M9" s="28">
        <v>297</v>
      </c>
      <c r="N9" s="28">
        <v>312</v>
      </c>
      <c r="O9" s="28">
        <v>327</v>
      </c>
      <c r="P9" s="28">
        <v>2084</v>
      </c>
      <c r="Q9" s="28">
        <v>2084</v>
      </c>
      <c r="R9" s="28">
        <v>2084</v>
      </c>
      <c r="S9" s="28">
        <v>4428</v>
      </c>
      <c r="T9" s="28">
        <v>4428</v>
      </c>
      <c r="U9" s="28">
        <v>4428</v>
      </c>
      <c r="V9" s="28"/>
      <c r="W9" s="28"/>
      <c r="X9" s="28"/>
      <c r="Y9" s="28"/>
      <c r="Z9" s="28"/>
      <c r="AA9" s="28"/>
      <c r="AB9" s="28">
        <v>2113</v>
      </c>
      <c r="AC9" s="28">
        <v>2113</v>
      </c>
      <c r="AD9" s="28">
        <v>2113</v>
      </c>
      <c r="AE9" s="28">
        <v>96</v>
      </c>
      <c r="AF9" s="28">
        <v>96</v>
      </c>
      <c r="AG9" s="28">
        <v>96</v>
      </c>
      <c r="AH9" s="28">
        <v>726</v>
      </c>
      <c r="AI9" s="28">
        <v>726</v>
      </c>
      <c r="AJ9" s="28">
        <v>726</v>
      </c>
      <c r="AK9" s="28">
        <v>1210</v>
      </c>
      <c r="AL9" s="28">
        <v>1210</v>
      </c>
      <c r="AM9" s="28">
        <v>1210</v>
      </c>
      <c r="AN9" s="28"/>
      <c r="AO9" s="28"/>
      <c r="AP9" s="28"/>
      <c r="AQ9" s="28"/>
      <c r="AR9" s="28"/>
      <c r="AS9" s="28"/>
      <c r="AT9" s="28">
        <v>639</v>
      </c>
      <c r="AU9" s="28">
        <v>639</v>
      </c>
      <c r="AV9" s="28">
        <v>639</v>
      </c>
      <c r="AW9" s="28">
        <v>50</v>
      </c>
      <c r="AX9" s="28">
        <v>62</v>
      </c>
      <c r="AY9" s="28">
        <v>62</v>
      </c>
      <c r="AZ9" s="28">
        <f t="shared" si="44"/>
        <v>8</v>
      </c>
      <c r="BA9" s="28">
        <f t="shared" ref="BA9:BB9" si="46">AZ9</f>
        <v>8</v>
      </c>
      <c r="BB9" s="28">
        <f t="shared" si="46"/>
        <v>8</v>
      </c>
      <c r="BC9" s="29">
        <v>797.5</v>
      </c>
      <c r="BD9" s="29">
        <v>797.5</v>
      </c>
      <c r="BE9" s="29">
        <v>797.5</v>
      </c>
    </row>
    <row r="10" spans="1:57" ht="15.75" x14ac:dyDescent="0.25">
      <c r="A10" s="18">
        <v>4</v>
      </c>
      <c r="B10" s="19" t="s">
        <v>16</v>
      </c>
      <c r="C10" s="28">
        <v>16554</v>
      </c>
      <c r="D10" s="28">
        <v>845000</v>
      </c>
      <c r="E10" s="28">
        <v>122705</v>
      </c>
      <c r="F10" s="31">
        <f t="shared" si="43"/>
        <v>14.52</v>
      </c>
      <c r="G10" s="28">
        <v>886000</v>
      </c>
      <c r="H10" s="28">
        <v>930000</v>
      </c>
      <c r="I10" s="28">
        <v>987000</v>
      </c>
      <c r="J10" s="28">
        <v>3156</v>
      </c>
      <c r="K10" s="28">
        <v>3181</v>
      </c>
      <c r="L10" s="28"/>
      <c r="M10" s="28">
        <v>0</v>
      </c>
      <c r="N10" s="28">
        <v>0</v>
      </c>
      <c r="O10" s="28">
        <v>0</v>
      </c>
      <c r="P10" s="28">
        <v>850</v>
      </c>
      <c r="Q10" s="28">
        <v>850</v>
      </c>
      <c r="R10" s="28">
        <v>850</v>
      </c>
      <c r="S10" s="28">
        <v>1839</v>
      </c>
      <c r="T10" s="28">
        <v>1839</v>
      </c>
      <c r="U10" s="28">
        <v>1839</v>
      </c>
      <c r="V10" s="28">
        <v>121</v>
      </c>
      <c r="W10" s="28">
        <v>121</v>
      </c>
      <c r="X10" s="28">
        <v>121</v>
      </c>
      <c r="Y10" s="28">
        <v>1</v>
      </c>
      <c r="Z10" s="28">
        <v>1</v>
      </c>
      <c r="AA10" s="28">
        <v>1</v>
      </c>
      <c r="AB10" s="28">
        <v>466</v>
      </c>
      <c r="AC10" s="28">
        <v>466</v>
      </c>
      <c r="AD10" s="28">
        <v>466</v>
      </c>
      <c r="AE10" s="28">
        <v>33</v>
      </c>
      <c r="AF10" s="28">
        <v>33</v>
      </c>
      <c r="AG10" s="28">
        <v>33</v>
      </c>
      <c r="AH10" s="28">
        <v>492</v>
      </c>
      <c r="AI10" s="28">
        <v>492</v>
      </c>
      <c r="AJ10" s="28">
        <v>492</v>
      </c>
      <c r="AK10" s="28">
        <v>542</v>
      </c>
      <c r="AL10" s="28">
        <v>542</v>
      </c>
      <c r="AM10" s="28">
        <v>542</v>
      </c>
      <c r="AN10" s="28"/>
      <c r="AO10" s="28"/>
      <c r="AP10" s="28"/>
      <c r="AQ10" s="28"/>
      <c r="AR10" s="28"/>
      <c r="AS10" s="28"/>
      <c r="AT10" s="28">
        <v>560</v>
      </c>
      <c r="AU10" s="28">
        <v>560</v>
      </c>
      <c r="AV10" s="28">
        <v>560</v>
      </c>
      <c r="AW10" s="28">
        <v>26</v>
      </c>
      <c r="AX10" s="28">
        <v>25</v>
      </c>
      <c r="AY10" s="28">
        <v>25</v>
      </c>
      <c r="AZ10" s="28">
        <f t="shared" si="44"/>
        <v>5</v>
      </c>
      <c r="BA10" s="28">
        <f t="shared" ref="BA10:BB10" si="47">AZ10</f>
        <v>5</v>
      </c>
      <c r="BB10" s="28">
        <f t="shared" si="47"/>
        <v>5</v>
      </c>
      <c r="BC10" s="29"/>
      <c r="BD10" s="29"/>
      <c r="BE10" s="29"/>
    </row>
    <row r="11" spans="1:57" s="4" customFormat="1" ht="15.75" x14ac:dyDescent="0.25">
      <c r="A11" s="18">
        <v>5</v>
      </c>
      <c r="B11" s="19" t="s">
        <v>17</v>
      </c>
      <c r="C11" s="28">
        <v>18615</v>
      </c>
      <c r="D11" s="28">
        <v>1368000</v>
      </c>
      <c r="E11" s="28">
        <v>175327</v>
      </c>
      <c r="F11" s="31">
        <f t="shared" si="43"/>
        <v>12.82</v>
      </c>
      <c r="G11" s="28">
        <v>1434000</v>
      </c>
      <c r="H11" s="28">
        <v>1506000</v>
      </c>
      <c r="I11" s="28">
        <v>1601000</v>
      </c>
      <c r="J11" s="28">
        <v>20942</v>
      </c>
      <c r="K11" s="28">
        <v>21110</v>
      </c>
      <c r="L11" s="28"/>
      <c r="M11" s="28">
        <v>6948</v>
      </c>
      <c r="N11" s="28">
        <v>7295</v>
      </c>
      <c r="O11" s="28">
        <v>7638</v>
      </c>
      <c r="P11" s="28">
        <v>1088</v>
      </c>
      <c r="Q11" s="28">
        <v>1088</v>
      </c>
      <c r="R11" s="28">
        <v>1088</v>
      </c>
      <c r="S11" s="28">
        <v>2203</v>
      </c>
      <c r="T11" s="28">
        <v>2203</v>
      </c>
      <c r="U11" s="28">
        <v>2203</v>
      </c>
      <c r="V11" s="28"/>
      <c r="W11" s="28"/>
      <c r="X11" s="28"/>
      <c r="Y11" s="28">
        <v>3</v>
      </c>
      <c r="Z11" s="28">
        <v>3</v>
      </c>
      <c r="AA11" s="28">
        <v>3</v>
      </c>
      <c r="AB11" s="28">
        <v>1052</v>
      </c>
      <c r="AC11" s="28">
        <v>1052</v>
      </c>
      <c r="AD11" s="28">
        <v>1052</v>
      </c>
      <c r="AE11" s="28">
        <v>15</v>
      </c>
      <c r="AF11" s="28">
        <v>15</v>
      </c>
      <c r="AG11" s="28">
        <v>15</v>
      </c>
      <c r="AH11" s="28">
        <v>236</v>
      </c>
      <c r="AI11" s="28">
        <v>236</v>
      </c>
      <c r="AJ11" s="28">
        <v>236</v>
      </c>
      <c r="AK11" s="28">
        <v>370</v>
      </c>
      <c r="AL11" s="28">
        <v>370</v>
      </c>
      <c r="AM11" s="28">
        <v>370</v>
      </c>
      <c r="AN11" s="28"/>
      <c r="AO11" s="28"/>
      <c r="AP11" s="28"/>
      <c r="AQ11" s="28"/>
      <c r="AR11" s="28"/>
      <c r="AS11" s="28"/>
      <c r="AT11" s="28">
        <v>770</v>
      </c>
      <c r="AU11" s="28">
        <v>770</v>
      </c>
      <c r="AV11" s="28">
        <v>770</v>
      </c>
      <c r="AW11" s="28">
        <v>40</v>
      </c>
      <c r="AX11" s="28">
        <v>27</v>
      </c>
      <c r="AY11" s="28">
        <v>27</v>
      </c>
      <c r="AZ11" s="28">
        <f t="shared" si="44"/>
        <v>5</v>
      </c>
      <c r="BA11" s="28">
        <f t="shared" ref="BA11:BB11" si="48">AZ11</f>
        <v>5</v>
      </c>
      <c r="BB11" s="28">
        <f t="shared" si="48"/>
        <v>5</v>
      </c>
      <c r="BC11" s="29">
        <v>64.2</v>
      </c>
      <c r="BD11" s="29">
        <v>64.2</v>
      </c>
      <c r="BE11" s="29">
        <v>64.2</v>
      </c>
    </row>
    <row r="12" spans="1:57" s="4" customFormat="1" ht="15.75" x14ac:dyDescent="0.25">
      <c r="A12" s="18">
        <v>6</v>
      </c>
      <c r="B12" s="19" t="s">
        <v>18</v>
      </c>
      <c r="C12" s="28">
        <v>12938</v>
      </c>
      <c r="D12" s="28">
        <v>682000</v>
      </c>
      <c r="E12" s="28">
        <v>95448</v>
      </c>
      <c r="F12" s="31">
        <f t="shared" si="43"/>
        <v>14</v>
      </c>
      <c r="G12" s="28">
        <v>688000</v>
      </c>
      <c r="H12" s="28">
        <v>723000</v>
      </c>
      <c r="I12" s="28">
        <v>769000</v>
      </c>
      <c r="J12" s="28">
        <v>3706</v>
      </c>
      <c r="K12" s="28">
        <v>3736</v>
      </c>
      <c r="L12" s="28"/>
      <c r="M12" s="28">
        <v>0</v>
      </c>
      <c r="N12" s="28">
        <v>0</v>
      </c>
      <c r="O12" s="28">
        <v>0</v>
      </c>
      <c r="P12" s="28">
        <v>700</v>
      </c>
      <c r="Q12" s="28">
        <v>700</v>
      </c>
      <c r="R12" s="28">
        <v>700</v>
      </c>
      <c r="S12" s="28">
        <v>1393</v>
      </c>
      <c r="T12" s="28">
        <v>1425</v>
      </c>
      <c r="U12" s="28">
        <v>1430</v>
      </c>
      <c r="V12" s="28"/>
      <c r="W12" s="28"/>
      <c r="X12" s="28"/>
      <c r="Y12" s="28"/>
      <c r="Z12" s="28"/>
      <c r="AA12" s="28"/>
      <c r="AB12" s="28">
        <v>320</v>
      </c>
      <c r="AC12" s="28">
        <v>320</v>
      </c>
      <c r="AD12" s="28">
        <v>320</v>
      </c>
      <c r="AE12" s="28">
        <v>37.5</v>
      </c>
      <c r="AF12" s="28">
        <v>37.5</v>
      </c>
      <c r="AG12" s="28">
        <v>37.5</v>
      </c>
      <c r="AH12" s="28">
        <v>440</v>
      </c>
      <c r="AI12" s="28">
        <v>440</v>
      </c>
      <c r="AJ12" s="28">
        <v>440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>
        <v>300</v>
      </c>
      <c r="AU12" s="28">
        <v>300</v>
      </c>
      <c r="AV12" s="28">
        <v>300</v>
      </c>
      <c r="AW12" s="28">
        <v>25</v>
      </c>
      <c r="AX12" s="28">
        <v>21</v>
      </c>
      <c r="AY12" s="28">
        <v>21</v>
      </c>
      <c r="AZ12" s="28">
        <f t="shared" si="44"/>
        <v>5</v>
      </c>
      <c r="BA12" s="28">
        <f t="shared" ref="BA12:BB12" si="49">AZ12</f>
        <v>5</v>
      </c>
      <c r="BB12" s="28">
        <f t="shared" si="49"/>
        <v>5</v>
      </c>
      <c r="BC12" s="29"/>
      <c r="BD12" s="29"/>
      <c r="BE12" s="29"/>
    </row>
    <row r="13" spans="1:57" ht="15.75" x14ac:dyDescent="0.25">
      <c r="A13" s="18">
        <v>7</v>
      </c>
      <c r="B13" s="20" t="s">
        <v>19</v>
      </c>
      <c r="C13" s="28">
        <v>19504</v>
      </c>
      <c r="D13" s="28">
        <v>730000</v>
      </c>
      <c r="E13" s="28">
        <v>117453</v>
      </c>
      <c r="F13" s="31">
        <f t="shared" si="43"/>
        <v>16.09</v>
      </c>
      <c r="G13" s="28">
        <v>766000</v>
      </c>
      <c r="H13" s="28">
        <v>804000</v>
      </c>
      <c r="I13" s="28">
        <v>855000</v>
      </c>
      <c r="J13" s="28">
        <v>5323</v>
      </c>
      <c r="K13" s="28">
        <v>5366</v>
      </c>
      <c r="L13" s="28"/>
      <c r="M13" s="28">
        <v>17979</v>
      </c>
      <c r="N13" s="28">
        <v>18879</v>
      </c>
      <c r="O13" s="28">
        <v>19766</v>
      </c>
      <c r="P13" s="28">
        <v>551</v>
      </c>
      <c r="Q13" s="28">
        <v>551</v>
      </c>
      <c r="R13" s="28">
        <v>551</v>
      </c>
      <c r="S13" s="28">
        <v>1781</v>
      </c>
      <c r="T13" s="28">
        <v>1781</v>
      </c>
      <c r="U13" s="28">
        <v>1781</v>
      </c>
      <c r="V13" s="28">
        <v>49</v>
      </c>
      <c r="W13" s="28">
        <v>49</v>
      </c>
      <c r="X13" s="28">
        <v>49</v>
      </c>
      <c r="Y13" s="28">
        <v>8</v>
      </c>
      <c r="Z13" s="28">
        <v>8</v>
      </c>
      <c r="AA13" s="28">
        <v>8</v>
      </c>
      <c r="AB13" s="28">
        <v>760</v>
      </c>
      <c r="AC13" s="28">
        <v>760</v>
      </c>
      <c r="AD13" s="28">
        <v>760</v>
      </c>
      <c r="AE13" s="28">
        <v>104</v>
      </c>
      <c r="AF13" s="28">
        <v>104</v>
      </c>
      <c r="AG13" s="28">
        <v>104</v>
      </c>
      <c r="AH13" s="28">
        <v>155</v>
      </c>
      <c r="AI13" s="28">
        <v>155</v>
      </c>
      <c r="AJ13" s="28">
        <v>155</v>
      </c>
      <c r="AK13" s="28">
        <v>230</v>
      </c>
      <c r="AL13" s="28">
        <v>230</v>
      </c>
      <c r="AM13" s="28">
        <v>230</v>
      </c>
      <c r="AN13" s="28"/>
      <c r="AO13" s="28"/>
      <c r="AP13" s="28"/>
      <c r="AQ13" s="28">
        <v>11116</v>
      </c>
      <c r="AR13" s="28">
        <v>11116</v>
      </c>
      <c r="AS13" s="28">
        <v>11116</v>
      </c>
      <c r="AT13" s="28">
        <v>530</v>
      </c>
      <c r="AU13" s="28">
        <v>530</v>
      </c>
      <c r="AV13" s="28">
        <v>530</v>
      </c>
      <c r="AW13" s="28">
        <v>75</v>
      </c>
      <c r="AX13" s="28">
        <v>75</v>
      </c>
      <c r="AY13" s="28">
        <v>75</v>
      </c>
      <c r="AZ13" s="28">
        <f t="shared" si="44"/>
        <v>5</v>
      </c>
      <c r="BA13" s="28">
        <f t="shared" ref="BA13:BB13" si="50">AZ13</f>
        <v>5</v>
      </c>
      <c r="BB13" s="28">
        <f t="shared" si="50"/>
        <v>5</v>
      </c>
      <c r="BC13" s="29">
        <v>293.2</v>
      </c>
      <c r="BD13" s="29">
        <v>293.2</v>
      </c>
      <c r="BE13" s="29">
        <v>293.2</v>
      </c>
    </row>
    <row r="14" spans="1:57" ht="15.75" x14ac:dyDescent="0.25">
      <c r="A14" s="18">
        <v>8</v>
      </c>
      <c r="B14" s="20" t="s">
        <v>20</v>
      </c>
      <c r="C14" s="28">
        <v>60223</v>
      </c>
      <c r="D14" s="28">
        <v>4867000</v>
      </c>
      <c r="E14" s="28">
        <v>653881</v>
      </c>
      <c r="F14" s="31">
        <f t="shared" si="43"/>
        <v>13.43</v>
      </c>
      <c r="G14" s="28">
        <v>5100000</v>
      </c>
      <c r="H14" s="28">
        <v>5355000</v>
      </c>
      <c r="I14" s="28">
        <v>5692000</v>
      </c>
      <c r="J14" s="28">
        <v>20858</v>
      </c>
      <c r="K14" s="28">
        <v>21025</v>
      </c>
      <c r="L14" s="28"/>
      <c r="M14" s="28">
        <v>38355</v>
      </c>
      <c r="N14" s="28">
        <v>40272</v>
      </c>
      <c r="O14" s="28">
        <v>42165</v>
      </c>
      <c r="P14" s="28">
        <v>884</v>
      </c>
      <c r="Q14" s="28">
        <v>884</v>
      </c>
      <c r="R14" s="28">
        <v>884</v>
      </c>
      <c r="S14" s="28">
        <v>5797</v>
      </c>
      <c r="T14" s="28">
        <v>5900</v>
      </c>
      <c r="U14" s="28">
        <v>6000</v>
      </c>
      <c r="V14" s="28">
        <v>1719</v>
      </c>
      <c r="W14" s="28">
        <v>1719</v>
      </c>
      <c r="X14" s="28">
        <v>1719</v>
      </c>
      <c r="Y14" s="28">
        <v>13</v>
      </c>
      <c r="Z14" s="28">
        <v>13</v>
      </c>
      <c r="AA14" s="28">
        <v>13</v>
      </c>
      <c r="AB14" s="28">
        <v>1700</v>
      </c>
      <c r="AC14" s="28">
        <v>1700</v>
      </c>
      <c r="AD14" s="28">
        <v>1700</v>
      </c>
      <c r="AE14" s="28">
        <v>18.5</v>
      </c>
      <c r="AF14" s="28">
        <v>18.5</v>
      </c>
      <c r="AG14" s="28">
        <v>18.5</v>
      </c>
      <c r="AH14" s="28">
        <v>1070</v>
      </c>
      <c r="AI14" s="28">
        <v>1070</v>
      </c>
      <c r="AJ14" s="28">
        <v>1070</v>
      </c>
      <c r="AK14" s="28">
        <v>745</v>
      </c>
      <c r="AL14" s="28">
        <v>745</v>
      </c>
      <c r="AM14" s="28">
        <v>745</v>
      </c>
      <c r="AN14" s="28"/>
      <c r="AO14" s="28"/>
      <c r="AP14" s="28"/>
      <c r="AQ14" s="28"/>
      <c r="AR14" s="28"/>
      <c r="AS14" s="28"/>
      <c r="AT14" s="28">
        <v>1456</v>
      </c>
      <c r="AU14" s="28">
        <v>1456</v>
      </c>
      <c r="AV14" s="28">
        <v>1456</v>
      </c>
      <c r="AW14" s="28">
        <v>85</v>
      </c>
      <c r="AX14" s="28">
        <v>85</v>
      </c>
      <c r="AY14" s="28">
        <v>85</v>
      </c>
      <c r="AZ14" s="28">
        <f t="shared" si="44"/>
        <v>12</v>
      </c>
      <c r="BA14" s="28">
        <f t="shared" ref="BA14:BB14" si="51">AZ14</f>
        <v>12</v>
      </c>
      <c r="BB14" s="28">
        <f t="shared" si="51"/>
        <v>12</v>
      </c>
      <c r="BC14" s="29"/>
      <c r="BD14" s="29"/>
      <c r="BE14" s="29"/>
    </row>
    <row r="15" spans="1:57" ht="15.75" x14ac:dyDescent="0.25">
      <c r="A15" s="18">
        <v>9</v>
      </c>
      <c r="B15" s="20" t="s">
        <v>21</v>
      </c>
      <c r="C15" s="28">
        <v>20044</v>
      </c>
      <c r="D15" s="28">
        <v>3793000</v>
      </c>
      <c r="E15" s="28">
        <v>472956</v>
      </c>
      <c r="F15" s="31">
        <f t="shared" si="43"/>
        <v>12.47</v>
      </c>
      <c r="G15" s="28">
        <v>4224000</v>
      </c>
      <c r="H15" s="28">
        <v>4661000</v>
      </c>
      <c r="I15" s="28">
        <v>5150000</v>
      </c>
      <c r="J15" s="28">
        <v>3975</v>
      </c>
      <c r="K15" s="28">
        <v>4007</v>
      </c>
      <c r="L15" s="28"/>
      <c r="M15" s="28">
        <v>2496</v>
      </c>
      <c r="N15" s="28">
        <v>2621</v>
      </c>
      <c r="O15" s="28">
        <v>2745</v>
      </c>
      <c r="P15" s="28">
        <v>715</v>
      </c>
      <c r="Q15" s="28">
        <v>735</v>
      </c>
      <c r="R15" s="28">
        <v>735</v>
      </c>
      <c r="S15" s="28">
        <v>1626</v>
      </c>
      <c r="T15" s="28">
        <v>1615</v>
      </c>
      <c r="U15" s="28">
        <v>1635</v>
      </c>
      <c r="V15" s="28">
        <v>73</v>
      </c>
      <c r="W15" s="28">
        <v>75</v>
      </c>
      <c r="X15" s="28">
        <v>75</v>
      </c>
      <c r="Y15" s="28">
        <v>13</v>
      </c>
      <c r="Z15" s="28">
        <v>13</v>
      </c>
      <c r="AA15" s="28">
        <v>13</v>
      </c>
      <c r="AB15" s="28">
        <v>625</v>
      </c>
      <c r="AC15" s="28">
        <v>620</v>
      </c>
      <c r="AD15" s="28">
        <v>620</v>
      </c>
      <c r="AE15" s="28">
        <v>84.16</v>
      </c>
      <c r="AF15" s="28">
        <v>84.17</v>
      </c>
      <c r="AG15" s="28">
        <v>84.18</v>
      </c>
      <c r="AH15" s="28">
        <v>240</v>
      </c>
      <c r="AI15" s="28">
        <v>240</v>
      </c>
      <c r="AJ15" s="28">
        <v>240</v>
      </c>
      <c r="AK15" s="28">
        <v>98</v>
      </c>
      <c r="AL15" s="28">
        <v>140</v>
      </c>
      <c r="AM15" s="28">
        <v>140</v>
      </c>
      <c r="AN15" s="28"/>
      <c r="AO15" s="28"/>
      <c r="AP15" s="28"/>
      <c r="AQ15" s="28"/>
      <c r="AR15" s="28"/>
      <c r="AS15" s="28"/>
      <c r="AT15" s="28">
        <v>630</v>
      </c>
      <c r="AU15" s="28">
        <v>630</v>
      </c>
      <c r="AV15" s="28">
        <v>630</v>
      </c>
      <c r="AW15" s="28">
        <v>60</v>
      </c>
      <c r="AX15" s="28">
        <v>60</v>
      </c>
      <c r="AY15" s="28">
        <v>60</v>
      </c>
      <c r="AZ15" s="28">
        <f t="shared" si="44"/>
        <v>5</v>
      </c>
      <c r="BA15" s="28">
        <f t="shared" ref="BA15:BB15" si="52">AZ15</f>
        <v>5</v>
      </c>
      <c r="BB15" s="28">
        <f t="shared" si="52"/>
        <v>5</v>
      </c>
      <c r="BC15" s="29"/>
      <c r="BD15" s="29"/>
      <c r="BE15" s="29"/>
    </row>
    <row r="16" spans="1:57" ht="15.75" x14ac:dyDescent="0.25">
      <c r="A16" s="18">
        <v>10</v>
      </c>
      <c r="B16" s="20" t="s">
        <v>22</v>
      </c>
      <c r="C16" s="28">
        <v>10620</v>
      </c>
      <c r="D16" s="28">
        <v>247100</v>
      </c>
      <c r="E16" s="28">
        <v>31742</v>
      </c>
      <c r="F16" s="31">
        <f t="shared" si="43"/>
        <v>12.85</v>
      </c>
      <c r="G16" s="28">
        <v>259000</v>
      </c>
      <c r="H16" s="28">
        <v>272000</v>
      </c>
      <c r="I16" s="28">
        <v>289000</v>
      </c>
      <c r="J16" s="28">
        <v>1637</v>
      </c>
      <c r="K16" s="28">
        <v>1650</v>
      </c>
      <c r="L16" s="28"/>
      <c r="M16" s="28">
        <v>17938</v>
      </c>
      <c r="N16" s="28">
        <v>18835</v>
      </c>
      <c r="O16" s="28">
        <v>19719</v>
      </c>
      <c r="P16" s="28">
        <v>348</v>
      </c>
      <c r="Q16" s="28">
        <v>348</v>
      </c>
      <c r="R16" s="28">
        <v>348</v>
      </c>
      <c r="S16" s="28">
        <v>943</v>
      </c>
      <c r="T16" s="28">
        <v>943</v>
      </c>
      <c r="U16" s="28">
        <v>943</v>
      </c>
      <c r="V16" s="28">
        <v>0</v>
      </c>
      <c r="W16" s="28">
        <v>0</v>
      </c>
      <c r="X16" s="28">
        <v>0</v>
      </c>
      <c r="Y16" s="28">
        <v>6</v>
      </c>
      <c r="Z16" s="28">
        <v>6</v>
      </c>
      <c r="AA16" s="28">
        <v>6</v>
      </c>
      <c r="AB16" s="28">
        <v>635</v>
      </c>
      <c r="AC16" s="28">
        <v>635</v>
      </c>
      <c r="AD16" s="28">
        <v>635</v>
      </c>
      <c r="AE16" s="28">
        <v>25</v>
      </c>
      <c r="AF16" s="28">
        <v>25</v>
      </c>
      <c r="AG16" s="28">
        <v>25</v>
      </c>
      <c r="AH16" s="28">
        <v>33</v>
      </c>
      <c r="AI16" s="28">
        <v>33</v>
      </c>
      <c r="AJ16" s="28">
        <v>33</v>
      </c>
      <c r="AK16" s="28"/>
      <c r="AL16" s="28"/>
      <c r="AM16" s="28"/>
      <c r="AN16" s="28"/>
      <c r="AO16" s="28"/>
      <c r="AP16" s="28"/>
      <c r="AQ16" s="28">
        <v>3399</v>
      </c>
      <c r="AR16" s="28">
        <v>3399</v>
      </c>
      <c r="AS16" s="28">
        <v>3399</v>
      </c>
      <c r="AT16" s="28">
        <v>360</v>
      </c>
      <c r="AU16" s="28">
        <v>360</v>
      </c>
      <c r="AV16" s="28">
        <v>360</v>
      </c>
      <c r="AW16" s="28">
        <v>43</v>
      </c>
      <c r="AX16" s="28">
        <v>43</v>
      </c>
      <c r="AY16" s="28">
        <v>43</v>
      </c>
      <c r="AZ16" s="28">
        <f t="shared" si="44"/>
        <v>5</v>
      </c>
      <c r="BA16" s="28">
        <f t="shared" ref="BA16:BB16" si="53">AZ16</f>
        <v>5</v>
      </c>
      <c r="BB16" s="28">
        <f t="shared" si="53"/>
        <v>5</v>
      </c>
      <c r="BC16" s="29">
        <v>406.8</v>
      </c>
      <c r="BD16" s="29">
        <v>406.8</v>
      </c>
      <c r="BE16" s="29">
        <v>406.8</v>
      </c>
    </row>
    <row r="17" spans="1:57" ht="15.75" x14ac:dyDescent="0.25">
      <c r="A17" s="18">
        <v>11</v>
      </c>
      <c r="B17" s="20" t="s">
        <v>23</v>
      </c>
      <c r="C17" s="28">
        <v>17279</v>
      </c>
      <c r="D17" s="28">
        <v>1150000</v>
      </c>
      <c r="E17" s="28">
        <v>165858</v>
      </c>
      <c r="F17" s="31">
        <f t="shared" si="43"/>
        <v>14.42</v>
      </c>
      <c r="G17" s="28">
        <v>1195000</v>
      </c>
      <c r="H17" s="28">
        <v>1255000</v>
      </c>
      <c r="I17" s="28">
        <v>1335000</v>
      </c>
      <c r="J17" s="28">
        <v>5438</v>
      </c>
      <c r="K17" s="28">
        <v>5482</v>
      </c>
      <c r="L17" s="28"/>
      <c r="M17" s="28">
        <v>29025</v>
      </c>
      <c r="N17" s="28">
        <v>30477</v>
      </c>
      <c r="O17" s="28">
        <v>31909</v>
      </c>
      <c r="P17" s="28">
        <v>499</v>
      </c>
      <c r="Q17" s="28">
        <v>499</v>
      </c>
      <c r="R17" s="28">
        <v>499</v>
      </c>
      <c r="S17" s="28">
        <v>1645</v>
      </c>
      <c r="T17" s="28">
        <v>1645</v>
      </c>
      <c r="U17" s="28">
        <v>1645</v>
      </c>
      <c r="V17" s="28">
        <v>221</v>
      </c>
      <c r="W17" s="28">
        <v>221</v>
      </c>
      <c r="X17" s="28">
        <v>221</v>
      </c>
      <c r="Y17" s="28">
        <v>10</v>
      </c>
      <c r="Z17" s="28">
        <v>10</v>
      </c>
      <c r="AA17" s="28">
        <v>10</v>
      </c>
      <c r="AB17" s="28">
        <v>515</v>
      </c>
      <c r="AC17" s="28">
        <v>515</v>
      </c>
      <c r="AD17" s="28">
        <v>515</v>
      </c>
      <c r="AE17" s="28">
        <v>78</v>
      </c>
      <c r="AF17" s="28">
        <v>78</v>
      </c>
      <c r="AG17" s="28">
        <v>78</v>
      </c>
      <c r="AH17" s="28">
        <v>370</v>
      </c>
      <c r="AI17" s="28">
        <v>370</v>
      </c>
      <c r="AJ17" s="28">
        <v>370</v>
      </c>
      <c r="AK17" s="28">
        <v>220</v>
      </c>
      <c r="AL17" s="28">
        <v>240</v>
      </c>
      <c r="AM17" s="28">
        <v>250</v>
      </c>
      <c r="AN17" s="28"/>
      <c r="AO17" s="28"/>
      <c r="AP17" s="28"/>
      <c r="AQ17" s="28">
        <v>8544</v>
      </c>
      <c r="AR17" s="28">
        <v>8544</v>
      </c>
      <c r="AS17" s="28">
        <v>8544</v>
      </c>
      <c r="AT17" s="28">
        <v>676</v>
      </c>
      <c r="AU17" s="28">
        <v>676</v>
      </c>
      <c r="AV17" s="28">
        <v>676</v>
      </c>
      <c r="AW17" s="28">
        <v>48</v>
      </c>
      <c r="AX17" s="28">
        <v>48</v>
      </c>
      <c r="AY17" s="28">
        <v>48</v>
      </c>
      <c r="AZ17" s="28">
        <f t="shared" si="44"/>
        <v>5</v>
      </c>
      <c r="BA17" s="28">
        <f t="shared" ref="BA17:BB17" si="54">AZ17</f>
        <v>5</v>
      </c>
      <c r="BB17" s="28">
        <f t="shared" si="54"/>
        <v>5</v>
      </c>
      <c r="BC17" s="29">
        <v>166.3</v>
      </c>
      <c r="BD17" s="29">
        <v>166.3</v>
      </c>
      <c r="BE17" s="29">
        <v>166.3</v>
      </c>
    </row>
    <row r="18" spans="1:57" ht="15.75" x14ac:dyDescent="0.25">
      <c r="A18" s="18">
        <v>12</v>
      </c>
      <c r="B18" s="20" t="s">
        <v>24</v>
      </c>
      <c r="C18" s="28">
        <v>59344</v>
      </c>
      <c r="D18" s="28">
        <v>2492000</v>
      </c>
      <c r="E18" s="28">
        <v>362561</v>
      </c>
      <c r="F18" s="31">
        <f t="shared" si="43"/>
        <v>14.55</v>
      </c>
      <c r="G18" s="28">
        <v>2611000</v>
      </c>
      <c r="H18" s="28">
        <v>2742000</v>
      </c>
      <c r="I18" s="28">
        <v>2917000</v>
      </c>
      <c r="J18" s="28">
        <v>21564</v>
      </c>
      <c r="K18" s="28">
        <v>21737</v>
      </c>
      <c r="L18" s="28"/>
      <c r="M18" s="28">
        <v>2990</v>
      </c>
      <c r="N18" s="28">
        <v>3139</v>
      </c>
      <c r="O18" s="28">
        <v>3286</v>
      </c>
      <c r="P18" s="28">
        <v>2945</v>
      </c>
      <c r="Q18" s="28">
        <v>2945</v>
      </c>
      <c r="R18" s="28">
        <v>2945</v>
      </c>
      <c r="S18" s="28">
        <v>6278</v>
      </c>
      <c r="T18" s="28">
        <v>6346</v>
      </c>
      <c r="U18" s="28">
        <v>6372</v>
      </c>
      <c r="V18" s="28">
        <v>86</v>
      </c>
      <c r="W18" s="28">
        <v>86</v>
      </c>
      <c r="X18" s="28">
        <v>86</v>
      </c>
      <c r="Y18" s="28">
        <v>8</v>
      </c>
      <c r="Z18" s="28">
        <v>8</v>
      </c>
      <c r="AA18" s="28">
        <v>8</v>
      </c>
      <c r="AB18" s="28">
        <v>2220</v>
      </c>
      <c r="AC18" s="28">
        <v>2237</v>
      </c>
      <c r="AD18" s="28">
        <v>2249</v>
      </c>
      <c r="AE18" s="28">
        <v>199</v>
      </c>
      <c r="AF18" s="28">
        <v>199</v>
      </c>
      <c r="AG18" s="28">
        <v>199</v>
      </c>
      <c r="AH18" s="28">
        <v>1213</v>
      </c>
      <c r="AI18" s="28">
        <v>1213</v>
      </c>
      <c r="AJ18" s="28">
        <v>1213</v>
      </c>
      <c r="AK18" s="28">
        <v>661</v>
      </c>
      <c r="AL18" s="28">
        <v>661</v>
      </c>
      <c r="AM18" s="28">
        <v>661</v>
      </c>
      <c r="AN18" s="28">
        <v>320</v>
      </c>
      <c r="AO18" s="28">
        <v>320</v>
      </c>
      <c r="AP18" s="28">
        <v>320</v>
      </c>
      <c r="AQ18" s="28">
        <v>27015</v>
      </c>
      <c r="AR18" s="28">
        <v>27015</v>
      </c>
      <c r="AS18" s="28">
        <v>27015</v>
      </c>
      <c r="AT18" s="28">
        <v>2168</v>
      </c>
      <c r="AU18" s="28">
        <v>2168</v>
      </c>
      <c r="AV18" s="28">
        <v>2168</v>
      </c>
      <c r="AW18" s="28">
        <v>78</v>
      </c>
      <c r="AX18" s="28">
        <v>78</v>
      </c>
      <c r="AY18" s="28">
        <v>78</v>
      </c>
      <c r="AZ18" s="28">
        <f t="shared" si="44"/>
        <v>12</v>
      </c>
      <c r="BA18" s="28">
        <f t="shared" ref="BA18:BB18" si="55">AZ18</f>
        <v>12</v>
      </c>
      <c r="BB18" s="28">
        <f t="shared" si="55"/>
        <v>12</v>
      </c>
      <c r="BC18" s="29">
        <v>419.9</v>
      </c>
      <c r="BD18" s="29">
        <v>419.9</v>
      </c>
      <c r="BE18" s="29">
        <v>419.9</v>
      </c>
    </row>
    <row r="19" spans="1:57" ht="15.75" x14ac:dyDescent="0.25">
      <c r="A19" s="18">
        <v>13</v>
      </c>
      <c r="B19" s="20" t="s">
        <v>25</v>
      </c>
      <c r="C19" s="28">
        <v>6954</v>
      </c>
      <c r="D19" s="28">
        <v>380000</v>
      </c>
      <c r="E19" s="28">
        <v>48469</v>
      </c>
      <c r="F19" s="31">
        <f t="shared" si="43"/>
        <v>12.76</v>
      </c>
      <c r="G19" s="28">
        <v>384000</v>
      </c>
      <c r="H19" s="28">
        <v>404000</v>
      </c>
      <c r="I19" s="28">
        <v>428000</v>
      </c>
      <c r="J19" s="28">
        <v>1114</v>
      </c>
      <c r="K19" s="28">
        <v>1123</v>
      </c>
      <c r="L19" s="28"/>
      <c r="M19" s="28">
        <v>4266</v>
      </c>
      <c r="N19" s="28">
        <v>4479</v>
      </c>
      <c r="O19" s="28">
        <v>4689</v>
      </c>
      <c r="P19" s="28">
        <v>121</v>
      </c>
      <c r="Q19" s="28">
        <v>121</v>
      </c>
      <c r="R19" s="28">
        <v>121</v>
      </c>
      <c r="S19" s="28">
        <v>527</v>
      </c>
      <c r="T19" s="28">
        <v>527</v>
      </c>
      <c r="U19" s="28">
        <v>527</v>
      </c>
      <c r="V19" s="28">
        <v>100</v>
      </c>
      <c r="W19" s="28">
        <v>100</v>
      </c>
      <c r="X19" s="28">
        <v>100</v>
      </c>
      <c r="Y19" s="28">
        <v>5</v>
      </c>
      <c r="Z19" s="28">
        <v>5</v>
      </c>
      <c r="AA19" s="28">
        <v>5</v>
      </c>
      <c r="AB19" s="28">
        <v>235</v>
      </c>
      <c r="AC19" s="28">
        <v>235</v>
      </c>
      <c r="AD19" s="28">
        <v>235</v>
      </c>
      <c r="AE19" s="28">
        <v>40.5</v>
      </c>
      <c r="AF19" s="28">
        <v>40.5</v>
      </c>
      <c r="AG19" s="28">
        <v>40.5</v>
      </c>
      <c r="AH19" s="28">
        <v>66</v>
      </c>
      <c r="AI19" s="28">
        <v>66</v>
      </c>
      <c r="AJ19" s="28">
        <v>66</v>
      </c>
      <c r="AK19" s="28">
        <v>79</v>
      </c>
      <c r="AL19" s="28">
        <v>79</v>
      </c>
      <c r="AM19" s="28">
        <v>79</v>
      </c>
      <c r="AN19" s="28"/>
      <c r="AO19" s="28"/>
      <c r="AP19" s="28"/>
      <c r="AQ19" s="28">
        <v>4376</v>
      </c>
      <c r="AR19" s="28">
        <v>4376</v>
      </c>
      <c r="AS19" s="28">
        <v>4376</v>
      </c>
      <c r="AT19" s="28">
        <v>200</v>
      </c>
      <c r="AU19" s="28">
        <v>200</v>
      </c>
      <c r="AV19" s="28">
        <v>200</v>
      </c>
      <c r="AW19" s="28">
        <v>30</v>
      </c>
      <c r="AX19" s="28">
        <v>30</v>
      </c>
      <c r="AY19" s="28">
        <v>30</v>
      </c>
      <c r="AZ19" s="28">
        <f t="shared" si="44"/>
        <v>5</v>
      </c>
      <c r="BA19" s="28">
        <f t="shared" ref="BA19:BB19" si="56">AZ19</f>
        <v>5</v>
      </c>
      <c r="BB19" s="28">
        <f t="shared" si="56"/>
        <v>5</v>
      </c>
      <c r="BC19" s="29">
        <v>38</v>
      </c>
      <c r="BD19" s="29">
        <v>38</v>
      </c>
      <c r="BE19" s="29">
        <v>38</v>
      </c>
    </row>
    <row r="20" spans="1:57" ht="15.75" x14ac:dyDescent="0.25">
      <c r="A20" s="18">
        <v>14</v>
      </c>
      <c r="B20" s="20" t="s">
        <v>26</v>
      </c>
      <c r="C20" s="28">
        <v>34348</v>
      </c>
      <c r="D20" s="28">
        <v>1760000</v>
      </c>
      <c r="E20" s="28">
        <v>310625</v>
      </c>
      <c r="F20" s="31">
        <f t="shared" si="43"/>
        <v>17.649999999999999</v>
      </c>
      <c r="G20" s="28">
        <v>1846000</v>
      </c>
      <c r="H20" s="28">
        <v>1938000</v>
      </c>
      <c r="I20" s="28">
        <v>2060000</v>
      </c>
      <c r="J20" s="28">
        <v>9480</v>
      </c>
      <c r="K20" s="28">
        <v>9556</v>
      </c>
      <c r="L20" s="28"/>
      <c r="M20" s="28">
        <v>8711</v>
      </c>
      <c r="N20" s="28">
        <v>9146</v>
      </c>
      <c r="O20" s="28">
        <v>9574</v>
      </c>
      <c r="P20" s="28">
        <v>1109</v>
      </c>
      <c r="Q20" s="28">
        <v>1100</v>
      </c>
      <c r="R20" s="28">
        <v>1094</v>
      </c>
      <c r="S20" s="28">
        <v>3272</v>
      </c>
      <c r="T20" s="28">
        <v>3446</v>
      </c>
      <c r="U20" s="28">
        <v>3526</v>
      </c>
      <c r="V20" s="28">
        <v>242</v>
      </c>
      <c r="W20" s="28">
        <v>230</v>
      </c>
      <c r="X20" s="28">
        <v>226</v>
      </c>
      <c r="Y20" s="28">
        <v>7</v>
      </c>
      <c r="Z20" s="28">
        <v>7</v>
      </c>
      <c r="AA20" s="28">
        <v>7</v>
      </c>
      <c r="AB20" s="28">
        <v>1263</v>
      </c>
      <c r="AC20" s="28">
        <v>1291</v>
      </c>
      <c r="AD20" s="28">
        <v>1320</v>
      </c>
      <c r="AE20" s="28">
        <v>61.9</v>
      </c>
      <c r="AF20" s="28">
        <v>61.9</v>
      </c>
      <c r="AG20" s="28">
        <v>61.9</v>
      </c>
      <c r="AH20" s="28">
        <v>160</v>
      </c>
      <c r="AI20" s="28">
        <v>160</v>
      </c>
      <c r="AJ20" s="28">
        <v>160</v>
      </c>
      <c r="AK20" s="28">
        <v>340</v>
      </c>
      <c r="AL20" s="28">
        <v>340</v>
      </c>
      <c r="AM20" s="28">
        <v>340</v>
      </c>
      <c r="AN20" s="28"/>
      <c r="AO20" s="28"/>
      <c r="AP20" s="28"/>
      <c r="AQ20" s="28">
        <v>17833</v>
      </c>
      <c r="AR20" s="28">
        <v>17833</v>
      </c>
      <c r="AS20" s="28">
        <v>17833</v>
      </c>
      <c r="AT20" s="28">
        <v>1200</v>
      </c>
      <c r="AU20" s="28">
        <v>1200</v>
      </c>
      <c r="AV20" s="28">
        <v>1200</v>
      </c>
      <c r="AW20" s="28">
        <v>58</v>
      </c>
      <c r="AX20" s="28">
        <v>58</v>
      </c>
      <c r="AY20" s="28">
        <v>58</v>
      </c>
      <c r="AZ20" s="28">
        <f t="shared" si="44"/>
        <v>7</v>
      </c>
      <c r="BA20" s="28">
        <f t="shared" ref="BA20:BB20" si="57">AZ20</f>
        <v>7</v>
      </c>
      <c r="BB20" s="28">
        <f t="shared" si="57"/>
        <v>7</v>
      </c>
      <c r="BC20" s="29">
        <v>481.7</v>
      </c>
      <c r="BD20" s="29">
        <v>481.7</v>
      </c>
      <c r="BE20" s="29">
        <v>481.7</v>
      </c>
    </row>
    <row r="21" spans="1:57" ht="15.75" x14ac:dyDescent="0.25">
      <c r="A21" s="18">
        <v>15</v>
      </c>
      <c r="B21" s="20" t="s">
        <v>27</v>
      </c>
      <c r="C21" s="28">
        <v>12012</v>
      </c>
      <c r="D21" s="28">
        <v>435000</v>
      </c>
      <c r="E21" s="28">
        <v>60124</v>
      </c>
      <c r="F21" s="31">
        <f t="shared" si="43"/>
        <v>13.82</v>
      </c>
      <c r="G21" s="28">
        <v>456000</v>
      </c>
      <c r="H21" s="28">
        <v>479000</v>
      </c>
      <c r="I21" s="28">
        <v>509000</v>
      </c>
      <c r="J21" s="28">
        <v>3261</v>
      </c>
      <c r="K21" s="28">
        <v>3287</v>
      </c>
      <c r="L21" s="28"/>
      <c r="M21" s="28">
        <v>3671</v>
      </c>
      <c r="N21" s="28">
        <v>3855</v>
      </c>
      <c r="O21" s="28">
        <v>4038</v>
      </c>
      <c r="P21" s="28">
        <v>461</v>
      </c>
      <c r="Q21" s="28">
        <v>465</v>
      </c>
      <c r="R21" s="28">
        <v>465</v>
      </c>
      <c r="S21" s="28">
        <v>1105</v>
      </c>
      <c r="T21" s="28">
        <v>1110</v>
      </c>
      <c r="U21" s="28">
        <v>1110</v>
      </c>
      <c r="V21" s="28">
        <v>110</v>
      </c>
      <c r="W21" s="28">
        <v>110</v>
      </c>
      <c r="X21" s="28">
        <v>110</v>
      </c>
      <c r="Y21" s="28">
        <v>3</v>
      </c>
      <c r="Z21" s="28">
        <v>3</v>
      </c>
      <c r="AA21" s="28">
        <v>3</v>
      </c>
      <c r="AB21" s="28">
        <v>810</v>
      </c>
      <c r="AC21" s="28">
        <v>900</v>
      </c>
      <c r="AD21" s="28">
        <v>900</v>
      </c>
      <c r="AE21" s="28">
        <v>89</v>
      </c>
      <c r="AF21" s="28">
        <v>89</v>
      </c>
      <c r="AG21" s="28">
        <v>89</v>
      </c>
      <c r="AH21" s="28">
        <v>185</v>
      </c>
      <c r="AI21" s="28">
        <v>185</v>
      </c>
      <c r="AJ21" s="28">
        <v>185</v>
      </c>
      <c r="AK21" s="28">
        <v>70</v>
      </c>
      <c r="AL21" s="28">
        <v>75</v>
      </c>
      <c r="AM21" s="28">
        <v>80</v>
      </c>
      <c r="AN21" s="28"/>
      <c r="AO21" s="28"/>
      <c r="AP21" s="28"/>
      <c r="AQ21" s="28">
        <v>5440</v>
      </c>
      <c r="AR21" s="28">
        <v>5440</v>
      </c>
      <c r="AS21" s="28">
        <v>5440</v>
      </c>
      <c r="AT21" s="28">
        <v>370</v>
      </c>
      <c r="AU21" s="28">
        <v>370</v>
      </c>
      <c r="AV21" s="28">
        <v>370</v>
      </c>
      <c r="AW21" s="28">
        <v>41</v>
      </c>
      <c r="AX21" s="28">
        <v>41</v>
      </c>
      <c r="AY21" s="28">
        <v>41</v>
      </c>
      <c r="AZ21" s="28">
        <f t="shared" si="44"/>
        <v>5</v>
      </c>
      <c r="BA21" s="28">
        <f t="shared" ref="BA21:BB21" si="58">AZ21</f>
        <v>5</v>
      </c>
      <c r="BB21" s="28">
        <f t="shared" si="58"/>
        <v>5</v>
      </c>
      <c r="BC21" s="29"/>
      <c r="BD21" s="29"/>
      <c r="BE21" s="29"/>
    </row>
    <row r="22" spans="1:57" ht="15.75" x14ac:dyDescent="0.25">
      <c r="A22" s="18">
        <v>16</v>
      </c>
      <c r="B22" s="20" t="s">
        <v>28</v>
      </c>
      <c r="C22" s="28">
        <v>32909</v>
      </c>
      <c r="D22" s="28">
        <v>2363000</v>
      </c>
      <c r="E22" s="28">
        <v>304196</v>
      </c>
      <c r="F22" s="31">
        <f t="shared" si="43"/>
        <v>12.87</v>
      </c>
      <c r="G22" s="28">
        <v>2481000</v>
      </c>
      <c r="H22" s="28">
        <v>2602000</v>
      </c>
      <c r="I22" s="28">
        <v>2766000</v>
      </c>
      <c r="J22" s="28">
        <v>9222</v>
      </c>
      <c r="K22" s="28">
        <v>9296</v>
      </c>
      <c r="L22" s="28"/>
      <c r="M22" s="28">
        <v>25399</v>
      </c>
      <c r="N22" s="28">
        <v>26669</v>
      </c>
      <c r="O22" s="28">
        <v>27923</v>
      </c>
      <c r="P22" s="28">
        <v>1325</v>
      </c>
      <c r="Q22" s="28">
        <v>1266</v>
      </c>
      <c r="R22" s="28">
        <v>1185</v>
      </c>
      <c r="S22" s="28">
        <v>3312</v>
      </c>
      <c r="T22" s="28">
        <v>3315</v>
      </c>
      <c r="U22" s="28">
        <v>3315</v>
      </c>
      <c r="V22" s="28">
        <v>40</v>
      </c>
      <c r="W22" s="28">
        <v>35</v>
      </c>
      <c r="X22" s="28">
        <v>40</v>
      </c>
      <c r="Y22" s="28">
        <v>10</v>
      </c>
      <c r="Z22" s="28">
        <v>10</v>
      </c>
      <c r="AA22" s="28">
        <v>10</v>
      </c>
      <c r="AB22" s="28">
        <v>1285</v>
      </c>
      <c r="AC22" s="28">
        <v>1285</v>
      </c>
      <c r="AD22" s="28">
        <v>1285</v>
      </c>
      <c r="AE22" s="28">
        <v>73.8</v>
      </c>
      <c r="AF22" s="28">
        <v>73.8</v>
      </c>
      <c r="AG22" s="28">
        <v>73.8</v>
      </c>
      <c r="AH22" s="28">
        <v>390</v>
      </c>
      <c r="AI22" s="28">
        <v>390</v>
      </c>
      <c r="AJ22" s="28">
        <v>390</v>
      </c>
      <c r="AK22" s="28">
        <v>570</v>
      </c>
      <c r="AL22" s="28">
        <v>570</v>
      </c>
      <c r="AM22" s="28">
        <v>570</v>
      </c>
      <c r="AN22" s="28"/>
      <c r="AO22" s="28"/>
      <c r="AP22" s="28"/>
      <c r="AQ22" s="28">
        <v>24395</v>
      </c>
      <c r="AR22" s="28">
        <v>24395</v>
      </c>
      <c r="AS22" s="28">
        <v>24395</v>
      </c>
      <c r="AT22" s="28">
        <v>1040</v>
      </c>
      <c r="AU22" s="28">
        <v>1040</v>
      </c>
      <c r="AV22" s="28">
        <v>1040</v>
      </c>
      <c r="AW22" s="28">
        <v>59</v>
      </c>
      <c r="AX22" s="28">
        <v>59</v>
      </c>
      <c r="AY22" s="28">
        <v>59</v>
      </c>
      <c r="AZ22" s="28">
        <f t="shared" si="44"/>
        <v>7</v>
      </c>
      <c r="BA22" s="28">
        <f t="shared" ref="BA22:BB22" si="59">AZ22</f>
        <v>7</v>
      </c>
      <c r="BB22" s="28">
        <f t="shared" si="59"/>
        <v>7</v>
      </c>
      <c r="BC22" s="29">
        <v>420.1</v>
      </c>
      <c r="BD22" s="29">
        <v>420.1</v>
      </c>
      <c r="BE22" s="29">
        <v>420.1</v>
      </c>
    </row>
    <row r="23" spans="1:57" ht="15.75" x14ac:dyDescent="0.25">
      <c r="A23" s="18">
        <v>17</v>
      </c>
      <c r="B23" s="20" t="s">
        <v>29</v>
      </c>
      <c r="C23" s="28">
        <v>18314</v>
      </c>
      <c r="D23" s="28">
        <v>407000</v>
      </c>
      <c r="E23" s="28">
        <v>65228</v>
      </c>
      <c r="F23" s="31">
        <f t="shared" si="43"/>
        <v>16.03</v>
      </c>
      <c r="G23" s="28">
        <v>414000</v>
      </c>
      <c r="H23" s="28">
        <v>423000</v>
      </c>
      <c r="I23" s="28">
        <v>434000</v>
      </c>
      <c r="J23" s="28">
        <v>4986</v>
      </c>
      <c r="K23" s="28">
        <v>5026</v>
      </c>
      <c r="L23" s="28"/>
      <c r="M23" s="28">
        <v>2240</v>
      </c>
      <c r="N23" s="28">
        <v>2352</v>
      </c>
      <c r="O23" s="28">
        <v>2463</v>
      </c>
      <c r="P23" s="28">
        <v>550</v>
      </c>
      <c r="Q23" s="28">
        <v>550</v>
      </c>
      <c r="R23" s="28">
        <v>550</v>
      </c>
      <c r="S23" s="28">
        <v>1627</v>
      </c>
      <c r="T23" s="28">
        <v>1643</v>
      </c>
      <c r="U23" s="28">
        <v>1643</v>
      </c>
      <c r="V23" s="28">
        <v>23</v>
      </c>
      <c r="W23" s="28">
        <v>23</v>
      </c>
      <c r="X23" s="28">
        <v>23</v>
      </c>
      <c r="Y23" s="28">
        <v>9</v>
      </c>
      <c r="Z23" s="28">
        <v>9</v>
      </c>
      <c r="AA23" s="28">
        <v>9</v>
      </c>
      <c r="AB23" s="28">
        <v>1089</v>
      </c>
      <c r="AC23" s="28">
        <v>1089</v>
      </c>
      <c r="AD23" s="28">
        <v>1089</v>
      </c>
      <c r="AE23" s="28">
        <v>45</v>
      </c>
      <c r="AF23" s="28">
        <v>45</v>
      </c>
      <c r="AG23" s="28">
        <v>45</v>
      </c>
      <c r="AH23" s="28">
        <v>410</v>
      </c>
      <c r="AI23" s="28">
        <v>410</v>
      </c>
      <c r="AJ23" s="28">
        <v>410</v>
      </c>
      <c r="AK23" s="28">
        <v>230</v>
      </c>
      <c r="AL23" s="28">
        <v>230</v>
      </c>
      <c r="AM23" s="28">
        <v>230</v>
      </c>
      <c r="AN23" s="28"/>
      <c r="AO23" s="28"/>
      <c r="AP23" s="28"/>
      <c r="AQ23" s="28">
        <v>12597</v>
      </c>
      <c r="AR23" s="28">
        <v>12597</v>
      </c>
      <c r="AS23" s="28">
        <v>12597</v>
      </c>
      <c r="AT23" s="28">
        <v>320</v>
      </c>
      <c r="AU23" s="28">
        <v>320</v>
      </c>
      <c r="AV23" s="28">
        <v>320</v>
      </c>
      <c r="AW23" s="28">
        <v>38</v>
      </c>
      <c r="AX23" s="28">
        <v>38</v>
      </c>
      <c r="AY23" s="28">
        <v>38</v>
      </c>
      <c r="AZ23" s="28">
        <f t="shared" si="44"/>
        <v>5</v>
      </c>
      <c r="BA23" s="28">
        <f t="shared" ref="BA23:BB23" si="60">AZ23</f>
        <v>5</v>
      </c>
      <c r="BB23" s="28">
        <f t="shared" si="60"/>
        <v>5</v>
      </c>
      <c r="BC23" s="29">
        <v>225.3</v>
      </c>
      <c r="BD23" s="29">
        <v>225.3</v>
      </c>
      <c r="BE23" s="29">
        <v>225.3</v>
      </c>
    </row>
    <row r="24" spans="1:57" ht="15.75" x14ac:dyDescent="0.25">
      <c r="A24" s="18">
        <v>18</v>
      </c>
      <c r="B24" s="20" t="s">
        <v>30</v>
      </c>
      <c r="C24" s="28">
        <v>26254</v>
      </c>
      <c r="D24" s="28">
        <v>1252000</v>
      </c>
      <c r="E24" s="28">
        <v>169725</v>
      </c>
      <c r="F24" s="31">
        <f t="shared" si="43"/>
        <v>13.56</v>
      </c>
      <c r="G24" s="28">
        <v>1313000</v>
      </c>
      <c r="H24" s="28">
        <v>1378000</v>
      </c>
      <c r="I24" s="28">
        <v>1465000</v>
      </c>
      <c r="J24" s="28">
        <v>6244</v>
      </c>
      <c r="K24" s="28">
        <v>6294</v>
      </c>
      <c r="L24" s="28"/>
      <c r="M24" s="28">
        <v>8785</v>
      </c>
      <c r="N24" s="28">
        <v>9224</v>
      </c>
      <c r="O24" s="28">
        <v>9658</v>
      </c>
      <c r="P24" s="28">
        <v>860</v>
      </c>
      <c r="Q24" s="28">
        <v>860</v>
      </c>
      <c r="R24" s="28">
        <v>860</v>
      </c>
      <c r="S24" s="28">
        <v>2729</v>
      </c>
      <c r="T24" s="28">
        <v>2729</v>
      </c>
      <c r="U24" s="28">
        <v>2729</v>
      </c>
      <c r="V24" s="28">
        <v>145</v>
      </c>
      <c r="W24" s="28">
        <v>145</v>
      </c>
      <c r="X24" s="28">
        <v>145</v>
      </c>
      <c r="Y24" s="28">
        <v>9</v>
      </c>
      <c r="Z24" s="28">
        <v>9</v>
      </c>
      <c r="AA24" s="28">
        <v>9</v>
      </c>
      <c r="AB24" s="28">
        <v>1620</v>
      </c>
      <c r="AC24" s="28">
        <v>1620</v>
      </c>
      <c r="AD24" s="28">
        <v>1620</v>
      </c>
      <c r="AE24" s="28">
        <v>88.5</v>
      </c>
      <c r="AF24" s="28">
        <v>88.5</v>
      </c>
      <c r="AG24" s="28">
        <v>88.5</v>
      </c>
      <c r="AH24" s="28">
        <v>308</v>
      </c>
      <c r="AI24" s="28">
        <v>308</v>
      </c>
      <c r="AJ24" s="28">
        <v>308</v>
      </c>
      <c r="AK24" s="28">
        <v>306</v>
      </c>
      <c r="AL24" s="28">
        <v>306</v>
      </c>
      <c r="AM24" s="28">
        <v>306</v>
      </c>
      <c r="AN24" s="28"/>
      <c r="AO24" s="28"/>
      <c r="AP24" s="28"/>
      <c r="AQ24" s="28">
        <v>13061</v>
      </c>
      <c r="AR24" s="28">
        <v>13061</v>
      </c>
      <c r="AS24" s="28">
        <v>13061</v>
      </c>
      <c r="AT24" s="28">
        <v>676</v>
      </c>
      <c r="AU24" s="28">
        <v>676</v>
      </c>
      <c r="AV24" s="28">
        <v>676</v>
      </c>
      <c r="AW24" s="28">
        <v>89</v>
      </c>
      <c r="AX24" s="28">
        <v>89</v>
      </c>
      <c r="AY24" s="28">
        <v>89</v>
      </c>
      <c r="AZ24" s="28">
        <f t="shared" si="44"/>
        <v>5</v>
      </c>
      <c r="BA24" s="28">
        <f t="shared" ref="BA24:BB24" si="61">AZ24</f>
        <v>5</v>
      </c>
      <c r="BB24" s="28">
        <f t="shared" si="61"/>
        <v>5</v>
      </c>
      <c r="BC24" s="29">
        <v>609.6</v>
      </c>
      <c r="BD24" s="29">
        <v>609.6</v>
      </c>
      <c r="BE24" s="29">
        <v>609.6</v>
      </c>
    </row>
    <row r="25" spans="1:57" ht="15.75" x14ac:dyDescent="0.25">
      <c r="A25" s="18">
        <v>19</v>
      </c>
      <c r="B25" s="20" t="s">
        <v>31</v>
      </c>
      <c r="C25" s="28">
        <v>17408</v>
      </c>
      <c r="D25" s="28">
        <v>598000</v>
      </c>
      <c r="E25" s="28">
        <v>74217</v>
      </c>
      <c r="F25" s="31">
        <f t="shared" si="43"/>
        <v>12.41</v>
      </c>
      <c r="G25" s="28">
        <v>627000</v>
      </c>
      <c r="H25" s="28">
        <v>659000</v>
      </c>
      <c r="I25" s="28">
        <v>701000</v>
      </c>
      <c r="J25" s="28">
        <v>2435</v>
      </c>
      <c r="K25" s="28">
        <v>2454</v>
      </c>
      <c r="L25" s="28"/>
      <c r="M25" s="28">
        <v>16901</v>
      </c>
      <c r="N25" s="28">
        <v>17747</v>
      </c>
      <c r="O25" s="28">
        <v>18582</v>
      </c>
      <c r="P25" s="28">
        <v>13</v>
      </c>
      <c r="Q25" s="28">
        <v>13</v>
      </c>
      <c r="R25" s="28">
        <v>13</v>
      </c>
      <c r="S25" s="28">
        <v>1458</v>
      </c>
      <c r="T25" s="28">
        <v>1458</v>
      </c>
      <c r="U25" s="28">
        <v>1458</v>
      </c>
      <c r="V25" s="28">
        <v>514</v>
      </c>
      <c r="W25" s="28">
        <v>514</v>
      </c>
      <c r="X25" s="28">
        <v>514</v>
      </c>
      <c r="Y25" s="28">
        <v>8</v>
      </c>
      <c r="Z25" s="28">
        <v>8</v>
      </c>
      <c r="AA25" s="28">
        <v>8</v>
      </c>
      <c r="AB25" s="28">
        <v>859</v>
      </c>
      <c r="AC25" s="28">
        <v>859</v>
      </c>
      <c r="AD25" s="28">
        <v>859</v>
      </c>
      <c r="AE25" s="28">
        <v>86</v>
      </c>
      <c r="AF25" s="28">
        <v>86</v>
      </c>
      <c r="AG25" s="28">
        <v>86</v>
      </c>
      <c r="AH25" s="28">
        <v>40</v>
      </c>
      <c r="AI25" s="28">
        <v>40</v>
      </c>
      <c r="AJ25" s="28">
        <v>40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>
        <v>420</v>
      </c>
      <c r="AU25" s="28">
        <v>420</v>
      </c>
      <c r="AV25" s="28">
        <v>420</v>
      </c>
      <c r="AW25" s="28">
        <v>41</v>
      </c>
      <c r="AX25" s="28">
        <v>41</v>
      </c>
      <c r="AY25" s="28">
        <v>41</v>
      </c>
      <c r="AZ25" s="28">
        <f t="shared" si="44"/>
        <v>5</v>
      </c>
      <c r="BA25" s="28">
        <f t="shared" ref="BA25:BB25" si="62">AZ25</f>
        <v>5</v>
      </c>
      <c r="BB25" s="28">
        <f t="shared" si="62"/>
        <v>5</v>
      </c>
      <c r="BC25" s="29"/>
      <c r="BD25" s="29"/>
      <c r="BE25" s="29"/>
    </row>
    <row r="26" spans="1:57" ht="15.75" x14ac:dyDescent="0.25">
      <c r="A26" s="18">
        <v>20</v>
      </c>
      <c r="B26" s="20" t="s">
        <v>32</v>
      </c>
      <c r="C26" s="28">
        <v>16747</v>
      </c>
      <c r="D26" s="28">
        <v>717000</v>
      </c>
      <c r="E26" s="28">
        <v>92409</v>
      </c>
      <c r="F26" s="31">
        <f t="shared" si="43"/>
        <v>12.89</v>
      </c>
      <c r="G26" s="28">
        <v>752000</v>
      </c>
      <c r="H26" s="28">
        <v>790000</v>
      </c>
      <c r="I26" s="28">
        <v>840000</v>
      </c>
      <c r="J26" s="28">
        <v>4126</v>
      </c>
      <c r="K26" s="28">
        <v>4159</v>
      </c>
      <c r="L26" s="28"/>
      <c r="M26" s="28">
        <v>27632</v>
      </c>
      <c r="N26" s="28">
        <v>29014</v>
      </c>
      <c r="O26" s="28">
        <v>30377</v>
      </c>
      <c r="P26" s="28">
        <v>381</v>
      </c>
      <c r="Q26" s="28">
        <v>381</v>
      </c>
      <c r="R26" s="28">
        <v>381</v>
      </c>
      <c r="S26" s="28">
        <v>1460</v>
      </c>
      <c r="T26" s="28">
        <v>1460</v>
      </c>
      <c r="U26" s="28">
        <v>1460</v>
      </c>
      <c r="V26" s="28">
        <v>14</v>
      </c>
      <c r="W26" s="28">
        <v>14</v>
      </c>
      <c r="X26" s="28">
        <v>14</v>
      </c>
      <c r="Y26" s="28">
        <v>9</v>
      </c>
      <c r="Z26" s="28">
        <v>9</v>
      </c>
      <c r="AA26" s="28">
        <v>9</v>
      </c>
      <c r="AB26" s="28">
        <v>936</v>
      </c>
      <c r="AC26" s="28">
        <v>936</v>
      </c>
      <c r="AD26" s="28">
        <v>936</v>
      </c>
      <c r="AE26" s="28">
        <v>162.44999999999999</v>
      </c>
      <c r="AF26" s="28">
        <v>162.44999999999999</v>
      </c>
      <c r="AG26" s="28">
        <v>162.44999999999999</v>
      </c>
      <c r="AH26" s="28">
        <v>80</v>
      </c>
      <c r="AI26" s="28">
        <v>80</v>
      </c>
      <c r="AJ26" s="28">
        <v>80</v>
      </c>
      <c r="AK26" s="28"/>
      <c r="AL26" s="28"/>
      <c r="AM26" s="28"/>
      <c r="AN26" s="28"/>
      <c r="AO26" s="28"/>
      <c r="AP26" s="28"/>
      <c r="AQ26" s="28">
        <v>7915</v>
      </c>
      <c r="AR26" s="28">
        <v>7915</v>
      </c>
      <c r="AS26" s="28">
        <v>7915</v>
      </c>
      <c r="AT26" s="28">
        <v>350</v>
      </c>
      <c r="AU26" s="28">
        <v>350</v>
      </c>
      <c r="AV26" s="28">
        <v>350</v>
      </c>
      <c r="AW26" s="28">
        <v>45</v>
      </c>
      <c r="AX26" s="28">
        <v>45</v>
      </c>
      <c r="AY26" s="28">
        <v>45</v>
      </c>
      <c r="AZ26" s="28">
        <f t="shared" si="44"/>
        <v>5</v>
      </c>
      <c r="BA26" s="28">
        <f t="shared" ref="BA26:BB26" si="63">AZ26</f>
        <v>5</v>
      </c>
      <c r="BB26" s="28">
        <f t="shared" si="63"/>
        <v>5</v>
      </c>
      <c r="BC26" s="29">
        <v>422.6</v>
      </c>
      <c r="BD26" s="29">
        <v>422.6</v>
      </c>
      <c r="BE26" s="29">
        <v>422.6</v>
      </c>
    </row>
    <row r="27" spans="1:57" ht="15.75" x14ac:dyDescent="0.25">
      <c r="A27" s="18">
        <v>21</v>
      </c>
      <c r="B27" s="20" t="s">
        <v>33</v>
      </c>
      <c r="C27" s="28">
        <v>12031</v>
      </c>
      <c r="D27" s="28">
        <v>345000</v>
      </c>
      <c r="E27" s="28">
        <v>42874</v>
      </c>
      <c r="F27" s="31">
        <f t="shared" si="43"/>
        <v>12.43</v>
      </c>
      <c r="G27" s="28">
        <v>361000</v>
      </c>
      <c r="H27" s="28">
        <v>379000</v>
      </c>
      <c r="I27" s="28">
        <v>403000</v>
      </c>
      <c r="J27" s="28">
        <v>3245</v>
      </c>
      <c r="K27" s="28">
        <v>3271</v>
      </c>
      <c r="L27" s="28"/>
      <c r="M27" s="28">
        <v>14377</v>
      </c>
      <c r="N27" s="28">
        <v>15096</v>
      </c>
      <c r="O27" s="28">
        <v>15806</v>
      </c>
      <c r="P27" s="28">
        <v>328</v>
      </c>
      <c r="Q27" s="28">
        <v>328</v>
      </c>
      <c r="R27" s="28">
        <v>328</v>
      </c>
      <c r="S27" s="28">
        <v>998</v>
      </c>
      <c r="T27" s="28">
        <v>998</v>
      </c>
      <c r="U27" s="28">
        <v>998</v>
      </c>
      <c r="V27" s="28"/>
      <c r="W27" s="28"/>
      <c r="X27" s="28"/>
      <c r="Y27" s="28">
        <v>7</v>
      </c>
      <c r="Z27" s="28">
        <v>7</v>
      </c>
      <c r="AA27" s="28">
        <v>7</v>
      </c>
      <c r="AB27" s="28">
        <v>790</v>
      </c>
      <c r="AC27" s="28">
        <v>790</v>
      </c>
      <c r="AD27" s="28">
        <v>790</v>
      </c>
      <c r="AE27" s="28">
        <v>47.55</v>
      </c>
      <c r="AF27" s="28">
        <v>47.55</v>
      </c>
      <c r="AG27" s="28">
        <v>47.55</v>
      </c>
      <c r="AH27" s="28">
        <v>65</v>
      </c>
      <c r="AI27" s="28">
        <v>65</v>
      </c>
      <c r="AJ27" s="28">
        <v>65</v>
      </c>
      <c r="AK27" s="28"/>
      <c r="AL27" s="28"/>
      <c r="AM27" s="28"/>
      <c r="AN27" s="28"/>
      <c r="AO27" s="28"/>
      <c r="AP27" s="28"/>
      <c r="AQ27" s="28">
        <v>6698</v>
      </c>
      <c r="AR27" s="28">
        <v>6698</v>
      </c>
      <c r="AS27" s="28">
        <v>6698</v>
      </c>
      <c r="AT27" s="28">
        <v>448</v>
      </c>
      <c r="AU27" s="28">
        <v>448</v>
      </c>
      <c r="AV27" s="28">
        <v>448</v>
      </c>
      <c r="AW27" s="28">
        <v>49</v>
      </c>
      <c r="AX27" s="28">
        <v>49</v>
      </c>
      <c r="AY27" s="28">
        <v>49</v>
      </c>
      <c r="AZ27" s="28">
        <f t="shared" si="44"/>
        <v>5</v>
      </c>
      <c r="BA27" s="28">
        <f t="shared" ref="BA27:BB27" si="64">AZ27</f>
        <v>5</v>
      </c>
      <c r="BB27" s="28">
        <f t="shared" si="64"/>
        <v>5</v>
      </c>
      <c r="BC27" s="29">
        <v>500.2</v>
      </c>
      <c r="BD27" s="29">
        <v>500.2</v>
      </c>
      <c r="BE27" s="29">
        <v>500.2</v>
      </c>
    </row>
    <row r="28" spans="1:57" ht="15.75" x14ac:dyDescent="0.25">
      <c r="A28" s="18">
        <v>22</v>
      </c>
      <c r="B28" s="20" t="s">
        <v>34</v>
      </c>
      <c r="C28" s="28">
        <v>17167</v>
      </c>
      <c r="D28" s="28">
        <v>446000</v>
      </c>
      <c r="E28" s="28">
        <v>68302</v>
      </c>
      <c r="F28" s="31">
        <f t="shared" si="43"/>
        <v>15.31</v>
      </c>
      <c r="G28" s="28">
        <v>453000</v>
      </c>
      <c r="H28" s="28">
        <v>476000</v>
      </c>
      <c r="I28" s="28">
        <v>506000</v>
      </c>
      <c r="J28" s="28">
        <v>5759</v>
      </c>
      <c r="K28" s="28">
        <v>5805</v>
      </c>
      <c r="L28" s="28"/>
      <c r="M28" s="28">
        <v>16277</v>
      </c>
      <c r="N28" s="28">
        <v>17090</v>
      </c>
      <c r="O28" s="28">
        <v>17893</v>
      </c>
      <c r="P28" s="28">
        <v>367</v>
      </c>
      <c r="Q28" s="28">
        <v>404</v>
      </c>
      <c r="R28" s="28">
        <v>404</v>
      </c>
      <c r="S28" s="28">
        <v>1370</v>
      </c>
      <c r="T28" s="28">
        <v>1380</v>
      </c>
      <c r="U28" s="28">
        <v>1380</v>
      </c>
      <c r="V28" s="28">
        <v>26</v>
      </c>
      <c r="W28" s="28">
        <v>26</v>
      </c>
      <c r="X28" s="28">
        <v>26</v>
      </c>
      <c r="Y28" s="28">
        <v>11</v>
      </c>
      <c r="Z28" s="28">
        <v>11</v>
      </c>
      <c r="AA28" s="28">
        <v>11</v>
      </c>
      <c r="AB28" s="28">
        <v>620</v>
      </c>
      <c r="AC28" s="28">
        <v>620</v>
      </c>
      <c r="AD28" s="28">
        <v>620</v>
      </c>
      <c r="AE28" s="28">
        <v>97.75</v>
      </c>
      <c r="AF28" s="28">
        <v>97.75</v>
      </c>
      <c r="AG28" s="28">
        <v>97.75</v>
      </c>
      <c r="AH28" s="28">
        <v>85</v>
      </c>
      <c r="AI28" s="28">
        <v>85</v>
      </c>
      <c r="AJ28" s="28">
        <v>85</v>
      </c>
      <c r="AK28" s="28">
        <v>118</v>
      </c>
      <c r="AL28" s="28">
        <v>118</v>
      </c>
      <c r="AM28" s="28">
        <v>118</v>
      </c>
      <c r="AN28" s="28"/>
      <c r="AO28" s="28"/>
      <c r="AP28" s="28"/>
      <c r="AQ28" s="28">
        <v>7578</v>
      </c>
      <c r="AR28" s="28">
        <v>7578</v>
      </c>
      <c r="AS28" s="28">
        <v>7578</v>
      </c>
      <c r="AT28" s="28">
        <v>448</v>
      </c>
      <c r="AU28" s="28">
        <v>448</v>
      </c>
      <c r="AV28" s="28">
        <v>448</v>
      </c>
      <c r="AW28" s="28">
        <v>77</v>
      </c>
      <c r="AX28" s="28">
        <v>77</v>
      </c>
      <c r="AY28" s="28">
        <v>77</v>
      </c>
      <c r="AZ28" s="28">
        <f t="shared" si="44"/>
        <v>5</v>
      </c>
      <c r="BA28" s="28">
        <f t="shared" ref="BA28:BB28" si="65">AZ28</f>
        <v>5</v>
      </c>
      <c r="BB28" s="28">
        <f t="shared" si="65"/>
        <v>5</v>
      </c>
      <c r="BC28" s="29">
        <v>235.2</v>
      </c>
      <c r="BD28" s="29">
        <v>235.2</v>
      </c>
      <c r="BE28" s="29">
        <v>240</v>
      </c>
    </row>
    <row r="29" spans="1:57" ht="15.75" x14ac:dyDescent="0.25">
      <c r="A29" s="18">
        <v>23</v>
      </c>
      <c r="B29" s="20" t="s">
        <v>35</v>
      </c>
      <c r="C29" s="28">
        <v>26415</v>
      </c>
      <c r="D29" s="28">
        <v>890000</v>
      </c>
      <c r="E29" s="28">
        <v>131455</v>
      </c>
      <c r="F29" s="31">
        <f t="shared" si="43"/>
        <v>14.77</v>
      </c>
      <c r="G29" s="28">
        <v>909000</v>
      </c>
      <c r="H29" s="28">
        <v>932000</v>
      </c>
      <c r="I29" s="28">
        <v>961000</v>
      </c>
      <c r="J29" s="28">
        <v>7535</v>
      </c>
      <c r="K29" s="28">
        <v>7595</v>
      </c>
      <c r="L29" s="28"/>
      <c r="M29" s="28">
        <v>14847</v>
      </c>
      <c r="N29" s="28">
        <v>15589</v>
      </c>
      <c r="O29" s="28">
        <v>16320</v>
      </c>
      <c r="P29" s="28">
        <v>885</v>
      </c>
      <c r="Q29" s="28">
        <v>885</v>
      </c>
      <c r="R29" s="28">
        <v>885</v>
      </c>
      <c r="S29" s="28">
        <v>2594</v>
      </c>
      <c r="T29" s="28">
        <v>2650</v>
      </c>
      <c r="U29" s="28">
        <v>2650</v>
      </c>
      <c r="V29" s="28"/>
      <c r="W29" s="28"/>
      <c r="X29" s="28"/>
      <c r="Y29" s="28">
        <v>6</v>
      </c>
      <c r="Z29" s="28">
        <v>6</v>
      </c>
      <c r="AA29" s="28">
        <v>6</v>
      </c>
      <c r="AB29" s="28">
        <v>1160</v>
      </c>
      <c r="AC29" s="28">
        <v>1160</v>
      </c>
      <c r="AD29" s="28">
        <v>1160</v>
      </c>
      <c r="AE29" s="28">
        <v>64.84</v>
      </c>
      <c r="AF29" s="28">
        <v>64.84</v>
      </c>
      <c r="AG29" s="28">
        <v>64.84</v>
      </c>
      <c r="AH29" s="28">
        <v>110</v>
      </c>
      <c r="AI29" s="28">
        <v>110</v>
      </c>
      <c r="AJ29" s="28">
        <v>110</v>
      </c>
      <c r="AK29" s="28">
        <v>300</v>
      </c>
      <c r="AL29" s="28">
        <v>300</v>
      </c>
      <c r="AM29" s="28">
        <v>300</v>
      </c>
      <c r="AN29" s="28"/>
      <c r="AO29" s="28"/>
      <c r="AP29" s="28"/>
      <c r="AQ29" s="28">
        <v>15576</v>
      </c>
      <c r="AR29" s="28">
        <v>15576</v>
      </c>
      <c r="AS29" s="28">
        <v>15576</v>
      </c>
      <c r="AT29" s="28">
        <v>810</v>
      </c>
      <c r="AU29" s="28">
        <v>810</v>
      </c>
      <c r="AV29" s="28">
        <v>810</v>
      </c>
      <c r="AW29" s="28">
        <v>75</v>
      </c>
      <c r="AX29" s="28">
        <v>75</v>
      </c>
      <c r="AY29" s="28">
        <v>75</v>
      </c>
      <c r="AZ29" s="28">
        <f t="shared" si="44"/>
        <v>5</v>
      </c>
      <c r="BA29" s="28">
        <f t="shared" ref="BA29:BB29" si="66">AZ29</f>
        <v>5</v>
      </c>
      <c r="BB29" s="28">
        <f t="shared" si="66"/>
        <v>5</v>
      </c>
      <c r="BC29" s="29">
        <v>428.4</v>
      </c>
      <c r="BD29" s="29">
        <v>428.4</v>
      </c>
      <c r="BE29" s="29">
        <v>428.4</v>
      </c>
    </row>
    <row r="30" spans="1:57" ht="15.75" x14ac:dyDescent="0.25">
      <c r="A30" s="18">
        <v>24</v>
      </c>
      <c r="B30" s="21" t="s">
        <v>36</v>
      </c>
      <c r="C30" s="28">
        <v>11036</v>
      </c>
      <c r="D30" s="28">
        <v>258000</v>
      </c>
      <c r="E30" s="28">
        <v>34132</v>
      </c>
      <c r="F30" s="31">
        <f t="shared" si="43"/>
        <v>13.23</v>
      </c>
      <c r="G30" s="28">
        <v>270000</v>
      </c>
      <c r="H30" s="28">
        <v>283000</v>
      </c>
      <c r="I30" s="28">
        <v>301000</v>
      </c>
      <c r="J30" s="28">
        <v>862</v>
      </c>
      <c r="K30" s="28">
        <v>869</v>
      </c>
      <c r="L30" s="28"/>
      <c r="M30" s="28">
        <v>9246</v>
      </c>
      <c r="N30" s="28">
        <v>9709</v>
      </c>
      <c r="O30" s="28">
        <v>10165</v>
      </c>
      <c r="P30" s="28">
        <v>227</v>
      </c>
      <c r="Q30" s="28">
        <v>227</v>
      </c>
      <c r="R30" s="28">
        <v>227</v>
      </c>
      <c r="S30" s="28">
        <v>975</v>
      </c>
      <c r="T30" s="28">
        <v>975</v>
      </c>
      <c r="U30" s="28">
        <v>975</v>
      </c>
      <c r="V30" s="28">
        <v>230</v>
      </c>
      <c r="W30" s="28">
        <v>230</v>
      </c>
      <c r="X30" s="28">
        <v>230</v>
      </c>
      <c r="Y30" s="28">
        <v>8</v>
      </c>
      <c r="Z30" s="28">
        <v>8</v>
      </c>
      <c r="AA30" s="28">
        <v>8</v>
      </c>
      <c r="AB30" s="28">
        <v>605</v>
      </c>
      <c r="AC30" s="28">
        <v>605</v>
      </c>
      <c r="AD30" s="28">
        <v>605</v>
      </c>
      <c r="AE30" s="28">
        <v>118.75</v>
      </c>
      <c r="AF30" s="28">
        <v>118.75</v>
      </c>
      <c r="AG30" s="28">
        <v>118.75</v>
      </c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>
        <v>225</v>
      </c>
      <c r="AU30" s="28">
        <v>225</v>
      </c>
      <c r="AV30" s="28">
        <v>225</v>
      </c>
      <c r="AW30" s="28">
        <v>36</v>
      </c>
      <c r="AX30" s="28">
        <v>36</v>
      </c>
      <c r="AY30" s="28">
        <v>36</v>
      </c>
      <c r="AZ30" s="28">
        <f t="shared" si="44"/>
        <v>5</v>
      </c>
      <c r="BA30" s="28">
        <f t="shared" ref="BA30:BB30" si="67">AZ30</f>
        <v>5</v>
      </c>
      <c r="BB30" s="28">
        <f t="shared" si="67"/>
        <v>5</v>
      </c>
      <c r="BC30" s="29"/>
      <c r="BD30" s="29"/>
      <c r="BE30" s="29"/>
    </row>
    <row r="31" spans="1:57" ht="15.75" x14ac:dyDescent="0.25">
      <c r="A31" s="18">
        <v>25</v>
      </c>
      <c r="B31" s="20" t="s">
        <v>37</v>
      </c>
      <c r="C31" s="28">
        <v>23961</v>
      </c>
      <c r="D31" s="28">
        <v>1044000</v>
      </c>
      <c r="E31" s="28">
        <v>157488</v>
      </c>
      <c r="F31" s="31">
        <f t="shared" si="43"/>
        <v>15.09</v>
      </c>
      <c r="G31" s="28">
        <v>1094000</v>
      </c>
      <c r="H31" s="28">
        <v>1149000</v>
      </c>
      <c r="I31" s="28">
        <v>1221000</v>
      </c>
      <c r="J31" s="28">
        <v>11157</v>
      </c>
      <c r="K31" s="28">
        <v>11246</v>
      </c>
      <c r="L31" s="28"/>
      <c r="M31" s="28">
        <v>20172</v>
      </c>
      <c r="N31" s="28">
        <v>21182</v>
      </c>
      <c r="O31" s="28">
        <v>22178</v>
      </c>
      <c r="P31" s="28">
        <v>1090</v>
      </c>
      <c r="Q31" s="28">
        <v>1090</v>
      </c>
      <c r="R31" s="28">
        <v>1090</v>
      </c>
      <c r="S31" s="28">
        <v>2709</v>
      </c>
      <c r="T31" s="28">
        <v>2709</v>
      </c>
      <c r="U31" s="28">
        <v>2709</v>
      </c>
      <c r="V31" s="28">
        <v>53</v>
      </c>
      <c r="W31" s="28">
        <v>53</v>
      </c>
      <c r="X31" s="28">
        <v>53</v>
      </c>
      <c r="Y31" s="28">
        <v>13</v>
      </c>
      <c r="Z31" s="28">
        <v>13</v>
      </c>
      <c r="AA31" s="28">
        <v>13</v>
      </c>
      <c r="AB31" s="28">
        <v>1011</v>
      </c>
      <c r="AC31" s="28">
        <v>1011</v>
      </c>
      <c r="AD31" s="28">
        <v>1011</v>
      </c>
      <c r="AE31" s="28">
        <v>94.5</v>
      </c>
      <c r="AF31" s="28">
        <v>94.5</v>
      </c>
      <c r="AG31" s="28">
        <v>94.5</v>
      </c>
      <c r="AH31" s="28">
        <v>233</v>
      </c>
      <c r="AI31" s="28">
        <v>233</v>
      </c>
      <c r="AJ31" s="28">
        <v>233</v>
      </c>
      <c r="AK31" s="28">
        <v>225</v>
      </c>
      <c r="AL31" s="28">
        <v>225</v>
      </c>
      <c r="AM31" s="28">
        <v>225</v>
      </c>
      <c r="AN31" s="28"/>
      <c r="AO31" s="28"/>
      <c r="AP31" s="28"/>
      <c r="AQ31" s="28">
        <v>8483</v>
      </c>
      <c r="AR31" s="28">
        <v>8483</v>
      </c>
      <c r="AS31" s="28">
        <v>8483</v>
      </c>
      <c r="AT31" s="28">
        <v>655</v>
      </c>
      <c r="AU31" s="28">
        <v>655</v>
      </c>
      <c r="AV31" s="28">
        <v>655</v>
      </c>
      <c r="AW31" s="28">
        <v>98</v>
      </c>
      <c r="AX31" s="28">
        <v>98</v>
      </c>
      <c r="AY31" s="28">
        <v>98</v>
      </c>
      <c r="AZ31" s="28">
        <f t="shared" si="44"/>
        <v>5</v>
      </c>
      <c r="BA31" s="28">
        <f t="shared" ref="BA31:BB31" si="68">AZ31</f>
        <v>5</v>
      </c>
      <c r="BB31" s="28">
        <f t="shared" si="68"/>
        <v>5</v>
      </c>
      <c r="BC31" s="29">
        <v>829.1</v>
      </c>
      <c r="BD31" s="29">
        <v>829.1</v>
      </c>
      <c r="BE31" s="29">
        <v>829.1</v>
      </c>
    </row>
    <row r="32" spans="1:57" ht="15.75" x14ac:dyDescent="0.25">
      <c r="A32" s="18">
        <v>26</v>
      </c>
      <c r="B32" s="20" t="s">
        <v>38</v>
      </c>
      <c r="C32" s="28">
        <v>38742</v>
      </c>
      <c r="D32" s="28">
        <v>2300000</v>
      </c>
      <c r="E32" s="28">
        <v>337710</v>
      </c>
      <c r="F32" s="31">
        <f t="shared" si="43"/>
        <v>14.68</v>
      </c>
      <c r="G32" s="28">
        <v>1838000</v>
      </c>
      <c r="H32" s="28">
        <v>1930000</v>
      </c>
      <c r="I32" s="28">
        <v>2052000</v>
      </c>
      <c r="J32" s="28">
        <v>14328</v>
      </c>
      <c r="K32" s="28">
        <v>14443</v>
      </c>
      <c r="L32" s="28"/>
      <c r="M32" s="28">
        <v>13703</v>
      </c>
      <c r="N32" s="28">
        <v>14387</v>
      </c>
      <c r="O32" s="28">
        <v>15062</v>
      </c>
      <c r="P32" s="28">
        <v>1474</v>
      </c>
      <c r="Q32" s="28">
        <v>1474</v>
      </c>
      <c r="R32" s="28">
        <v>1474</v>
      </c>
      <c r="S32" s="28">
        <v>3635</v>
      </c>
      <c r="T32" s="28">
        <v>3635</v>
      </c>
      <c r="U32" s="28">
        <v>3635</v>
      </c>
      <c r="V32" s="28">
        <v>71</v>
      </c>
      <c r="W32" s="28">
        <v>71</v>
      </c>
      <c r="X32" s="28">
        <v>71</v>
      </c>
      <c r="Y32" s="28">
        <v>16</v>
      </c>
      <c r="Z32" s="28">
        <v>16</v>
      </c>
      <c r="AA32" s="28">
        <v>16</v>
      </c>
      <c r="AB32" s="28">
        <v>1730</v>
      </c>
      <c r="AC32" s="28">
        <v>1730</v>
      </c>
      <c r="AD32" s="28">
        <v>1730</v>
      </c>
      <c r="AE32" s="28">
        <v>206</v>
      </c>
      <c r="AF32" s="28">
        <v>206</v>
      </c>
      <c r="AG32" s="28">
        <v>206</v>
      </c>
      <c r="AH32" s="28">
        <v>420</v>
      </c>
      <c r="AI32" s="28">
        <v>420</v>
      </c>
      <c r="AJ32" s="28">
        <v>420</v>
      </c>
      <c r="AK32" s="28">
        <v>540</v>
      </c>
      <c r="AL32" s="28">
        <v>540</v>
      </c>
      <c r="AM32" s="28">
        <v>540</v>
      </c>
      <c r="AN32" s="28"/>
      <c r="AO32" s="28"/>
      <c r="AP32" s="28"/>
      <c r="AQ32" s="28">
        <v>16687</v>
      </c>
      <c r="AR32" s="28">
        <v>16687</v>
      </c>
      <c r="AS32" s="28">
        <v>16687</v>
      </c>
      <c r="AT32" s="28">
        <v>850</v>
      </c>
      <c r="AU32" s="28">
        <v>850</v>
      </c>
      <c r="AV32" s="28">
        <v>850</v>
      </c>
      <c r="AW32" s="28">
        <v>127</v>
      </c>
      <c r="AX32" s="28">
        <v>127</v>
      </c>
      <c r="AY32" s="28">
        <v>127</v>
      </c>
      <c r="AZ32" s="28">
        <f t="shared" si="44"/>
        <v>8</v>
      </c>
      <c r="BA32" s="28">
        <f t="shared" ref="BA32:BB32" si="69">AZ32</f>
        <v>8</v>
      </c>
      <c r="BB32" s="28">
        <f t="shared" si="69"/>
        <v>8</v>
      </c>
      <c r="BC32" s="29">
        <v>449.1</v>
      </c>
      <c r="BD32" s="29">
        <v>449.1</v>
      </c>
      <c r="BE32" s="29">
        <v>449.1</v>
      </c>
    </row>
    <row r="33" spans="1:57" ht="15.75" x14ac:dyDescent="0.25">
      <c r="A33" s="18">
        <v>27</v>
      </c>
      <c r="B33" s="20" t="s">
        <v>39</v>
      </c>
      <c r="C33" s="28">
        <v>6504</v>
      </c>
      <c r="D33" s="28">
        <v>387000</v>
      </c>
      <c r="E33" s="28">
        <v>49527</v>
      </c>
      <c r="F33" s="31">
        <f t="shared" si="43"/>
        <v>12.8</v>
      </c>
      <c r="G33" s="28">
        <v>407000</v>
      </c>
      <c r="H33" s="28">
        <v>429000</v>
      </c>
      <c r="I33" s="28">
        <v>457000</v>
      </c>
      <c r="J33" s="28">
        <v>1906</v>
      </c>
      <c r="K33" s="28">
        <v>1921</v>
      </c>
      <c r="L33" s="28"/>
      <c r="M33" s="28">
        <v>22478</v>
      </c>
      <c r="N33" s="28">
        <v>23603</v>
      </c>
      <c r="O33" s="28">
        <v>24712</v>
      </c>
      <c r="P33" s="28">
        <v>142</v>
      </c>
      <c r="Q33" s="28">
        <v>136</v>
      </c>
      <c r="R33" s="28">
        <v>136</v>
      </c>
      <c r="S33" s="28">
        <v>549</v>
      </c>
      <c r="T33" s="28">
        <v>579</v>
      </c>
      <c r="U33" s="28">
        <v>579</v>
      </c>
      <c r="V33" s="28">
        <v>28</v>
      </c>
      <c r="W33" s="28">
        <v>27</v>
      </c>
      <c r="X33" s="28">
        <v>28</v>
      </c>
      <c r="Y33" s="28">
        <v>5</v>
      </c>
      <c r="Z33" s="28">
        <v>5</v>
      </c>
      <c r="AA33" s="28">
        <v>5</v>
      </c>
      <c r="AB33" s="28">
        <v>352</v>
      </c>
      <c r="AC33" s="28">
        <v>383</v>
      </c>
      <c r="AD33" s="28">
        <v>383</v>
      </c>
      <c r="AE33" s="28">
        <v>15</v>
      </c>
      <c r="AF33" s="28">
        <v>15</v>
      </c>
      <c r="AG33" s="28">
        <v>15</v>
      </c>
      <c r="AH33" s="28">
        <v>58</v>
      </c>
      <c r="AI33" s="28">
        <v>58</v>
      </c>
      <c r="AJ33" s="28">
        <v>58</v>
      </c>
      <c r="AK33" s="28">
        <v>60</v>
      </c>
      <c r="AL33" s="28">
        <v>60</v>
      </c>
      <c r="AM33" s="28">
        <v>60</v>
      </c>
      <c r="AN33" s="28"/>
      <c r="AO33" s="28"/>
      <c r="AP33" s="28"/>
      <c r="AQ33" s="28">
        <v>3214</v>
      </c>
      <c r="AR33" s="28">
        <v>3214</v>
      </c>
      <c r="AS33" s="28">
        <v>3214</v>
      </c>
      <c r="AT33" s="28">
        <v>250</v>
      </c>
      <c r="AU33" s="28">
        <v>250</v>
      </c>
      <c r="AV33" s="28">
        <v>250</v>
      </c>
      <c r="AW33" s="28">
        <v>38</v>
      </c>
      <c r="AX33" s="28">
        <v>38</v>
      </c>
      <c r="AY33" s="28">
        <v>38</v>
      </c>
      <c r="AZ33" s="28">
        <f t="shared" si="44"/>
        <v>5</v>
      </c>
      <c r="BA33" s="28">
        <f t="shared" ref="BA33:BB33" si="70">AZ33</f>
        <v>5</v>
      </c>
      <c r="BB33" s="28">
        <f t="shared" si="70"/>
        <v>5</v>
      </c>
      <c r="BC33" s="29"/>
      <c r="BD33" s="29"/>
      <c r="BE33" s="29"/>
    </row>
    <row r="34" spans="1:57" ht="15.75" x14ac:dyDescent="0.25">
      <c r="A34" s="18">
        <v>28</v>
      </c>
      <c r="B34" s="20" t="s">
        <v>40</v>
      </c>
      <c r="C34" s="28">
        <v>14775</v>
      </c>
      <c r="D34" s="28">
        <v>1116000</v>
      </c>
      <c r="E34" s="28">
        <v>139131</v>
      </c>
      <c r="F34" s="31">
        <f t="shared" si="43"/>
        <v>12.47</v>
      </c>
      <c r="G34" s="28">
        <v>1170000</v>
      </c>
      <c r="H34" s="28">
        <v>1229000</v>
      </c>
      <c r="I34" s="28">
        <v>1307000</v>
      </c>
      <c r="J34" s="28">
        <v>5569</v>
      </c>
      <c r="K34" s="28">
        <v>5614</v>
      </c>
      <c r="L34" s="28"/>
      <c r="M34" s="28">
        <v>91708</v>
      </c>
      <c r="N34" s="28">
        <v>96293</v>
      </c>
      <c r="O34" s="28">
        <v>100818</v>
      </c>
      <c r="P34" s="28">
        <v>390</v>
      </c>
      <c r="Q34" s="28">
        <v>390</v>
      </c>
      <c r="R34" s="28">
        <v>390</v>
      </c>
      <c r="S34" s="28">
        <v>1383</v>
      </c>
      <c r="T34" s="28">
        <v>1390</v>
      </c>
      <c r="U34" s="28">
        <v>1390</v>
      </c>
      <c r="V34" s="28">
        <v>42</v>
      </c>
      <c r="W34" s="28">
        <v>42</v>
      </c>
      <c r="X34" s="28">
        <v>42</v>
      </c>
      <c r="Y34" s="28">
        <v>9</v>
      </c>
      <c r="Z34" s="28">
        <v>9</v>
      </c>
      <c r="AA34" s="28">
        <v>9</v>
      </c>
      <c r="AB34" s="28">
        <v>680</v>
      </c>
      <c r="AC34" s="28">
        <v>680</v>
      </c>
      <c r="AD34" s="28">
        <v>680</v>
      </c>
      <c r="AE34" s="28">
        <v>76.45</v>
      </c>
      <c r="AF34" s="28">
        <v>71.45</v>
      </c>
      <c r="AG34" s="28">
        <v>71.45</v>
      </c>
      <c r="AH34" s="28">
        <v>112</v>
      </c>
      <c r="AI34" s="28">
        <v>112</v>
      </c>
      <c r="AJ34" s="28">
        <v>112</v>
      </c>
      <c r="AK34" s="28">
        <v>86</v>
      </c>
      <c r="AL34" s="28">
        <v>86</v>
      </c>
      <c r="AM34" s="28">
        <v>86</v>
      </c>
      <c r="AN34" s="28"/>
      <c r="AO34" s="28"/>
      <c r="AP34" s="28"/>
      <c r="AQ34" s="28">
        <v>7515</v>
      </c>
      <c r="AR34" s="28">
        <v>7515</v>
      </c>
      <c r="AS34" s="28">
        <v>7515</v>
      </c>
      <c r="AT34" s="28">
        <v>350</v>
      </c>
      <c r="AU34" s="28">
        <v>350</v>
      </c>
      <c r="AV34" s="28">
        <v>350</v>
      </c>
      <c r="AW34" s="28">
        <v>50</v>
      </c>
      <c r="AX34" s="28">
        <v>50</v>
      </c>
      <c r="AY34" s="28">
        <v>50</v>
      </c>
      <c r="AZ34" s="28">
        <f t="shared" si="44"/>
        <v>5</v>
      </c>
      <c r="BA34" s="28">
        <f t="shared" ref="BA34:BB34" si="71">AZ34</f>
        <v>5</v>
      </c>
      <c r="BB34" s="28">
        <f t="shared" si="71"/>
        <v>5</v>
      </c>
      <c r="BC34" s="29">
        <v>201.1</v>
      </c>
      <c r="BD34" s="29">
        <v>201.1</v>
      </c>
      <c r="BE34" s="29">
        <v>201.1</v>
      </c>
    </row>
    <row r="35" spans="1:57" ht="15.75" x14ac:dyDescent="0.25">
      <c r="A35" s="18">
        <v>29</v>
      </c>
      <c r="B35" s="20" t="s">
        <v>41</v>
      </c>
      <c r="C35" s="28">
        <v>18750</v>
      </c>
      <c r="D35" s="28">
        <v>626000</v>
      </c>
      <c r="E35" s="28">
        <v>135532</v>
      </c>
      <c r="F35" s="31">
        <f t="shared" si="43"/>
        <v>21.65</v>
      </c>
      <c r="G35" s="28">
        <v>656000</v>
      </c>
      <c r="H35" s="28">
        <v>689000</v>
      </c>
      <c r="I35" s="28">
        <v>732000</v>
      </c>
      <c r="J35" s="28">
        <v>1884</v>
      </c>
      <c r="K35" s="28">
        <v>1899</v>
      </c>
      <c r="L35" s="28"/>
      <c r="M35" s="28">
        <v>445450</v>
      </c>
      <c r="N35" s="28">
        <v>467721</v>
      </c>
      <c r="O35" s="28">
        <v>489704</v>
      </c>
      <c r="P35" s="28">
        <v>347</v>
      </c>
      <c r="Q35" s="28">
        <v>347</v>
      </c>
      <c r="R35" s="28">
        <v>347</v>
      </c>
      <c r="S35" s="28">
        <v>1397</v>
      </c>
      <c r="T35" s="28">
        <v>1431</v>
      </c>
      <c r="U35" s="28">
        <v>1431</v>
      </c>
      <c r="V35" s="28">
        <v>168</v>
      </c>
      <c r="W35" s="28">
        <v>168</v>
      </c>
      <c r="X35" s="28">
        <v>168</v>
      </c>
      <c r="Y35" s="28">
        <v>20</v>
      </c>
      <c r="Z35" s="28">
        <v>20</v>
      </c>
      <c r="AA35" s="28">
        <v>20</v>
      </c>
      <c r="AB35" s="28">
        <v>1145</v>
      </c>
      <c r="AC35" s="28">
        <v>1145</v>
      </c>
      <c r="AD35" s="28">
        <v>1145</v>
      </c>
      <c r="AE35" s="28">
        <v>81.650000000000006</v>
      </c>
      <c r="AF35" s="28">
        <v>81.650000000000006</v>
      </c>
      <c r="AG35" s="28">
        <v>81.650000000000006</v>
      </c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>
        <v>800</v>
      </c>
      <c r="AU35" s="28">
        <v>800</v>
      </c>
      <c r="AV35" s="28">
        <v>800</v>
      </c>
      <c r="AW35" s="28">
        <v>46</v>
      </c>
      <c r="AX35" s="28">
        <v>46</v>
      </c>
      <c r="AY35" s="28">
        <v>46</v>
      </c>
      <c r="AZ35" s="28">
        <f t="shared" si="44"/>
        <v>5</v>
      </c>
      <c r="BA35" s="28">
        <f t="shared" ref="BA35:BB35" si="72">AZ35</f>
        <v>5</v>
      </c>
      <c r="BB35" s="28">
        <f t="shared" si="72"/>
        <v>5</v>
      </c>
      <c r="BC35" s="29"/>
      <c r="BD35" s="29"/>
      <c r="BE35" s="29"/>
    </row>
    <row r="36" spans="1:57" ht="15.75" x14ac:dyDescent="0.25">
      <c r="A36" s="18">
        <v>30</v>
      </c>
      <c r="B36" s="20" t="s">
        <v>42</v>
      </c>
      <c r="C36" s="28">
        <v>15151</v>
      </c>
      <c r="D36" s="28">
        <v>666000</v>
      </c>
      <c r="E36" s="28">
        <v>86962</v>
      </c>
      <c r="F36" s="31">
        <f t="shared" si="43"/>
        <v>13.06</v>
      </c>
      <c r="G36" s="28">
        <v>686000</v>
      </c>
      <c r="H36" s="28">
        <v>720000</v>
      </c>
      <c r="I36" s="28">
        <v>766000</v>
      </c>
      <c r="J36" s="28">
        <v>6156</v>
      </c>
      <c r="K36" s="28">
        <v>6205</v>
      </c>
      <c r="L36" s="28"/>
      <c r="M36" s="28">
        <v>4217</v>
      </c>
      <c r="N36" s="28">
        <v>4428</v>
      </c>
      <c r="O36" s="28">
        <v>4637</v>
      </c>
      <c r="P36" s="28">
        <v>510</v>
      </c>
      <c r="Q36" s="28">
        <v>510</v>
      </c>
      <c r="R36" s="28">
        <v>510</v>
      </c>
      <c r="S36" s="28">
        <v>1488</v>
      </c>
      <c r="T36" s="28">
        <v>1488</v>
      </c>
      <c r="U36" s="28">
        <v>1488</v>
      </c>
      <c r="V36" s="28"/>
      <c r="W36" s="28"/>
      <c r="X36" s="28"/>
      <c r="Y36" s="28">
        <v>8</v>
      </c>
      <c r="Z36" s="28">
        <v>8</v>
      </c>
      <c r="AA36" s="28">
        <v>8</v>
      </c>
      <c r="AB36" s="28">
        <v>790</v>
      </c>
      <c r="AC36" s="28">
        <v>790</v>
      </c>
      <c r="AD36" s="28">
        <v>790</v>
      </c>
      <c r="AE36" s="28">
        <v>70</v>
      </c>
      <c r="AF36" s="28">
        <v>70</v>
      </c>
      <c r="AG36" s="28">
        <v>70</v>
      </c>
      <c r="AH36" s="28">
        <v>95</v>
      </c>
      <c r="AI36" s="28">
        <v>95</v>
      </c>
      <c r="AJ36" s="28">
        <v>95</v>
      </c>
      <c r="AK36" s="28">
        <v>270</v>
      </c>
      <c r="AL36" s="28">
        <v>270</v>
      </c>
      <c r="AM36" s="28">
        <v>270</v>
      </c>
      <c r="AN36" s="28"/>
      <c r="AO36" s="28"/>
      <c r="AP36" s="28"/>
      <c r="AQ36" s="28">
        <v>8947</v>
      </c>
      <c r="AR36" s="28">
        <v>8947</v>
      </c>
      <c r="AS36" s="28">
        <v>8947</v>
      </c>
      <c r="AT36" s="28">
        <v>400</v>
      </c>
      <c r="AU36" s="28">
        <v>400</v>
      </c>
      <c r="AV36" s="28">
        <v>400</v>
      </c>
      <c r="AW36" s="28">
        <v>46</v>
      </c>
      <c r="AX36" s="28">
        <v>46</v>
      </c>
      <c r="AY36" s="28">
        <v>46</v>
      </c>
      <c r="AZ36" s="28">
        <f t="shared" si="44"/>
        <v>5</v>
      </c>
      <c r="BA36" s="28">
        <f t="shared" ref="BA36:BB36" si="73">AZ36</f>
        <v>5</v>
      </c>
      <c r="BB36" s="28">
        <f t="shared" si="73"/>
        <v>5</v>
      </c>
      <c r="BC36" s="29">
        <v>183.4</v>
      </c>
      <c r="BD36" s="29">
        <v>183.4</v>
      </c>
      <c r="BE36" s="29">
        <v>183.4</v>
      </c>
    </row>
    <row r="37" spans="1:57" ht="15.75" x14ac:dyDescent="0.25">
      <c r="A37" s="18">
        <v>31</v>
      </c>
      <c r="B37" s="20" t="s">
        <v>43</v>
      </c>
      <c r="C37" s="28">
        <v>22525</v>
      </c>
      <c r="D37" s="28">
        <v>1216000</v>
      </c>
      <c r="E37" s="28">
        <v>162843</v>
      </c>
      <c r="F37" s="31">
        <f t="shared" si="43"/>
        <v>13.39</v>
      </c>
      <c r="G37" s="28">
        <v>1259000</v>
      </c>
      <c r="H37" s="28">
        <v>1322000</v>
      </c>
      <c r="I37" s="28">
        <v>1405000</v>
      </c>
      <c r="J37" s="28">
        <v>6538</v>
      </c>
      <c r="K37" s="28">
        <v>6590</v>
      </c>
      <c r="L37" s="28"/>
      <c r="M37" s="28">
        <v>8586</v>
      </c>
      <c r="N37" s="28">
        <v>9015</v>
      </c>
      <c r="O37" s="28">
        <v>9440</v>
      </c>
      <c r="P37" s="28">
        <v>470</v>
      </c>
      <c r="Q37" s="28">
        <v>470</v>
      </c>
      <c r="R37" s="28">
        <v>470</v>
      </c>
      <c r="S37" s="28">
        <v>2213</v>
      </c>
      <c r="T37" s="28">
        <v>2213</v>
      </c>
      <c r="U37" s="28">
        <v>2213</v>
      </c>
      <c r="V37" s="28">
        <v>454</v>
      </c>
      <c r="W37" s="28">
        <v>454</v>
      </c>
      <c r="X37" s="28">
        <v>454</v>
      </c>
      <c r="Y37" s="28">
        <v>11</v>
      </c>
      <c r="Z37" s="28">
        <v>11</v>
      </c>
      <c r="AA37" s="28">
        <v>11</v>
      </c>
      <c r="AB37" s="28">
        <v>1190</v>
      </c>
      <c r="AC37" s="28">
        <v>1190</v>
      </c>
      <c r="AD37" s="28">
        <v>1190</v>
      </c>
      <c r="AE37" s="28">
        <v>68</v>
      </c>
      <c r="AF37" s="28">
        <v>68</v>
      </c>
      <c r="AG37" s="28">
        <v>68</v>
      </c>
      <c r="AH37" s="28">
        <v>172</v>
      </c>
      <c r="AI37" s="28">
        <v>172</v>
      </c>
      <c r="AJ37" s="28">
        <v>172</v>
      </c>
      <c r="AK37" s="28">
        <v>315</v>
      </c>
      <c r="AL37" s="28">
        <v>315</v>
      </c>
      <c r="AM37" s="28">
        <v>315</v>
      </c>
      <c r="AN37" s="28"/>
      <c r="AO37" s="28"/>
      <c r="AP37" s="28"/>
      <c r="AQ37" s="28">
        <v>10884</v>
      </c>
      <c r="AR37" s="28">
        <v>10884</v>
      </c>
      <c r="AS37" s="28">
        <v>10884</v>
      </c>
      <c r="AT37" s="28">
        <v>863</v>
      </c>
      <c r="AU37" s="28">
        <v>863</v>
      </c>
      <c r="AV37" s="28">
        <v>863</v>
      </c>
      <c r="AW37" s="28">
        <v>64</v>
      </c>
      <c r="AX37" s="28">
        <v>64</v>
      </c>
      <c r="AY37" s="28">
        <v>64</v>
      </c>
      <c r="AZ37" s="28">
        <f t="shared" si="44"/>
        <v>5</v>
      </c>
      <c r="BA37" s="28">
        <f t="shared" ref="BA37:BB37" si="74">AZ37</f>
        <v>5</v>
      </c>
      <c r="BB37" s="28">
        <f t="shared" si="74"/>
        <v>5</v>
      </c>
      <c r="BC37" s="29">
        <v>428.2</v>
      </c>
      <c r="BD37" s="29">
        <v>428.2</v>
      </c>
      <c r="BE37" s="29">
        <v>429.3</v>
      </c>
    </row>
    <row r="38" spans="1:57" ht="15.75" x14ac:dyDescent="0.25">
      <c r="A38" s="18">
        <v>32</v>
      </c>
      <c r="B38" s="20" t="s">
        <v>44</v>
      </c>
      <c r="C38" s="28">
        <v>34511</v>
      </c>
      <c r="D38" s="28">
        <v>1722000</v>
      </c>
      <c r="E38" s="28">
        <v>230682</v>
      </c>
      <c r="F38" s="31">
        <f t="shared" si="43"/>
        <v>13.4</v>
      </c>
      <c r="G38" s="28">
        <v>1751000</v>
      </c>
      <c r="H38" s="28">
        <v>1847000</v>
      </c>
      <c r="I38" s="28">
        <v>1963000</v>
      </c>
      <c r="J38" s="28">
        <v>11132</v>
      </c>
      <c r="K38" s="28">
        <v>11221</v>
      </c>
      <c r="L38" s="28"/>
      <c r="M38" s="28">
        <v>8870</v>
      </c>
      <c r="N38" s="28">
        <v>9315</v>
      </c>
      <c r="O38" s="28">
        <v>9754</v>
      </c>
      <c r="P38" s="28">
        <v>1124</v>
      </c>
      <c r="Q38" s="28">
        <v>1124</v>
      </c>
      <c r="R38" s="28">
        <v>1124</v>
      </c>
      <c r="S38" s="28">
        <v>2662</v>
      </c>
      <c r="T38" s="28">
        <v>2662</v>
      </c>
      <c r="U38" s="28">
        <v>2662</v>
      </c>
      <c r="V38" s="28">
        <v>44</v>
      </c>
      <c r="W38" s="28">
        <v>44</v>
      </c>
      <c r="X38" s="28">
        <v>44</v>
      </c>
      <c r="Y38" s="28">
        <v>13</v>
      </c>
      <c r="Z38" s="28">
        <v>13</v>
      </c>
      <c r="AA38" s="28">
        <v>13</v>
      </c>
      <c r="AB38" s="28">
        <v>800</v>
      </c>
      <c r="AC38" s="28">
        <v>800</v>
      </c>
      <c r="AD38" s="28">
        <v>800</v>
      </c>
      <c r="AE38" s="28">
        <v>75.349999999999994</v>
      </c>
      <c r="AF38" s="28">
        <v>75.349999999999994</v>
      </c>
      <c r="AG38" s="28">
        <v>75.349999999999994</v>
      </c>
      <c r="AH38" s="28">
        <v>499</v>
      </c>
      <c r="AI38" s="28">
        <v>499</v>
      </c>
      <c r="AJ38" s="28">
        <v>499</v>
      </c>
      <c r="AK38" s="28">
        <v>470</v>
      </c>
      <c r="AL38" s="28">
        <v>470</v>
      </c>
      <c r="AM38" s="28">
        <v>470</v>
      </c>
      <c r="AN38" s="28"/>
      <c r="AO38" s="28"/>
      <c r="AP38" s="28"/>
      <c r="AQ38" s="28">
        <v>14001</v>
      </c>
      <c r="AR38" s="28">
        <v>14001</v>
      </c>
      <c r="AS38" s="28">
        <v>14001</v>
      </c>
      <c r="AT38" s="28">
        <v>740</v>
      </c>
      <c r="AU38" s="28">
        <v>740</v>
      </c>
      <c r="AV38" s="28">
        <v>740</v>
      </c>
      <c r="AW38" s="28">
        <v>63</v>
      </c>
      <c r="AX38" s="28">
        <v>63</v>
      </c>
      <c r="AY38" s="28">
        <v>63</v>
      </c>
      <c r="AZ38" s="28">
        <f t="shared" si="44"/>
        <v>7</v>
      </c>
      <c r="BA38" s="28">
        <f t="shared" ref="BA38:BB38" si="75">AZ38</f>
        <v>7</v>
      </c>
      <c r="BB38" s="28">
        <f t="shared" si="75"/>
        <v>7</v>
      </c>
      <c r="BC38" s="29">
        <v>578</v>
      </c>
      <c r="BD38" s="29">
        <v>578</v>
      </c>
      <c r="BE38" s="29">
        <v>578</v>
      </c>
    </row>
    <row r="39" spans="1:57" ht="15.75" x14ac:dyDescent="0.25">
      <c r="A39" s="18">
        <v>33</v>
      </c>
      <c r="B39" s="20" t="s">
        <v>45</v>
      </c>
      <c r="C39" s="28">
        <v>35137</v>
      </c>
      <c r="D39" s="28">
        <v>2454000</v>
      </c>
      <c r="E39" s="28">
        <v>337077</v>
      </c>
      <c r="F39" s="31">
        <f t="shared" si="43"/>
        <v>13.74</v>
      </c>
      <c r="G39" s="28">
        <v>2572000</v>
      </c>
      <c r="H39" s="28">
        <v>2701000</v>
      </c>
      <c r="I39" s="28">
        <v>2871000</v>
      </c>
      <c r="J39" s="28">
        <v>24078</v>
      </c>
      <c r="K39" s="28">
        <v>24271</v>
      </c>
      <c r="L39" s="28"/>
      <c r="M39" s="28">
        <v>3952</v>
      </c>
      <c r="N39" s="28">
        <v>4150</v>
      </c>
      <c r="O39" s="28">
        <v>4346</v>
      </c>
      <c r="P39" s="28">
        <v>1340</v>
      </c>
      <c r="Q39" s="28">
        <v>1340</v>
      </c>
      <c r="R39" s="28">
        <v>1340</v>
      </c>
      <c r="S39" s="28">
        <v>3695</v>
      </c>
      <c r="T39" s="28">
        <v>3695</v>
      </c>
      <c r="U39" s="28">
        <v>3695</v>
      </c>
      <c r="V39" s="28">
        <v>162</v>
      </c>
      <c r="W39" s="28">
        <v>162</v>
      </c>
      <c r="X39" s="28">
        <v>162</v>
      </c>
      <c r="Y39" s="28">
        <v>16</v>
      </c>
      <c r="Z39" s="28">
        <v>16</v>
      </c>
      <c r="AA39" s="28">
        <v>16</v>
      </c>
      <c r="AB39" s="28">
        <v>1280</v>
      </c>
      <c r="AC39" s="28">
        <v>1280</v>
      </c>
      <c r="AD39" s="28">
        <v>1280</v>
      </c>
      <c r="AE39" s="28">
        <v>130.38</v>
      </c>
      <c r="AF39" s="28">
        <v>130.38</v>
      </c>
      <c r="AG39" s="28">
        <v>130.38</v>
      </c>
      <c r="AH39" s="28">
        <v>698</v>
      </c>
      <c r="AI39" s="28">
        <v>698</v>
      </c>
      <c r="AJ39" s="28">
        <v>698</v>
      </c>
      <c r="AK39" s="28">
        <v>529</v>
      </c>
      <c r="AL39" s="28">
        <v>529</v>
      </c>
      <c r="AM39" s="28">
        <v>529</v>
      </c>
      <c r="AN39" s="28"/>
      <c r="AO39" s="28"/>
      <c r="AP39" s="28"/>
      <c r="AQ39" s="28">
        <v>24114</v>
      </c>
      <c r="AR39" s="28">
        <v>24114</v>
      </c>
      <c r="AS39" s="28">
        <v>24114</v>
      </c>
      <c r="AT39" s="28">
        <v>940</v>
      </c>
      <c r="AU39" s="28">
        <v>940</v>
      </c>
      <c r="AV39" s="28">
        <v>940</v>
      </c>
      <c r="AW39" s="28">
        <v>77</v>
      </c>
      <c r="AX39" s="28">
        <v>77</v>
      </c>
      <c r="AY39" s="28">
        <v>77</v>
      </c>
      <c r="AZ39" s="28">
        <f t="shared" si="44"/>
        <v>7</v>
      </c>
      <c r="BA39" s="28">
        <f t="shared" ref="BA39:BB39" si="76">AZ39</f>
        <v>7</v>
      </c>
      <c r="BB39" s="28">
        <f t="shared" si="76"/>
        <v>7</v>
      </c>
      <c r="BC39" s="29">
        <v>580.4</v>
      </c>
      <c r="BD39" s="29">
        <v>580.4</v>
      </c>
      <c r="BE39" s="29">
        <v>580.4</v>
      </c>
    </row>
    <row r="40" spans="1:57" ht="15.75" x14ac:dyDescent="0.25">
      <c r="A40" s="32" t="s">
        <v>46</v>
      </c>
      <c r="B40" s="32"/>
      <c r="C40" s="22">
        <f t="shared" ref="C40:BB40" si="77">SUM(C7:C39)</f>
        <v>1210982</v>
      </c>
      <c r="D40" s="23">
        <f t="shared" si="77"/>
        <v>101620100</v>
      </c>
      <c r="E40" s="23">
        <f t="shared" si="77"/>
        <v>14290894</v>
      </c>
      <c r="F40" s="23">
        <f t="shared" si="77"/>
        <v>463.65999999999997</v>
      </c>
      <c r="G40" s="23">
        <f t="shared" si="77"/>
        <v>106460000</v>
      </c>
      <c r="H40" s="23">
        <f t="shared" si="77"/>
        <v>111800000</v>
      </c>
      <c r="I40" s="23">
        <f t="shared" si="77"/>
        <v>118800000</v>
      </c>
      <c r="J40" s="23">
        <f t="shared" si="77"/>
        <v>658980</v>
      </c>
      <c r="K40" s="23">
        <f t="shared" si="77"/>
        <v>664254</v>
      </c>
      <c r="L40" s="23">
        <f t="shared" si="77"/>
        <v>0</v>
      </c>
      <c r="M40" s="23">
        <f t="shared" si="77"/>
        <v>908417</v>
      </c>
      <c r="N40" s="23">
        <f t="shared" si="77"/>
        <v>953840</v>
      </c>
      <c r="O40" s="23">
        <f t="shared" si="77"/>
        <v>998672</v>
      </c>
      <c r="P40" s="23">
        <f t="shared" si="77"/>
        <v>53977</v>
      </c>
      <c r="Q40" s="23">
        <f t="shared" si="77"/>
        <v>53979</v>
      </c>
      <c r="R40" s="23">
        <f t="shared" si="77"/>
        <v>53922</v>
      </c>
      <c r="S40" s="23">
        <f t="shared" si="77"/>
        <v>126945</v>
      </c>
      <c r="T40" s="23">
        <f t="shared" si="77"/>
        <v>129871</v>
      </c>
      <c r="U40" s="23">
        <f t="shared" si="77"/>
        <v>132513</v>
      </c>
      <c r="V40" s="23">
        <f t="shared" si="77"/>
        <v>5222</v>
      </c>
      <c r="W40" s="23">
        <f t="shared" si="77"/>
        <v>5206</v>
      </c>
      <c r="X40" s="23">
        <f t="shared" si="77"/>
        <v>5208</v>
      </c>
      <c r="Y40" s="23">
        <f t="shared" si="77"/>
        <v>273</v>
      </c>
      <c r="Z40" s="23">
        <f t="shared" si="77"/>
        <v>273</v>
      </c>
      <c r="AA40" s="23">
        <f t="shared" si="77"/>
        <v>273</v>
      </c>
      <c r="AB40" s="23">
        <f t="shared" si="77"/>
        <v>46491</v>
      </c>
      <c r="AC40" s="23">
        <f t="shared" si="77"/>
        <v>47131</v>
      </c>
      <c r="AD40" s="23">
        <f t="shared" si="77"/>
        <v>47818</v>
      </c>
      <c r="AE40" s="23">
        <f t="shared" si="77"/>
        <v>3686.5300000000007</v>
      </c>
      <c r="AF40" s="23">
        <f t="shared" si="77"/>
        <v>3710.5400000000004</v>
      </c>
      <c r="AG40" s="23">
        <f t="shared" si="77"/>
        <v>3755.55</v>
      </c>
      <c r="AH40" s="23">
        <f t="shared" si="77"/>
        <v>15109</v>
      </c>
      <c r="AI40" s="23">
        <f t="shared" si="77"/>
        <v>15119</v>
      </c>
      <c r="AJ40" s="23">
        <f t="shared" si="77"/>
        <v>15129</v>
      </c>
      <c r="AK40" s="23">
        <f t="shared" si="77"/>
        <v>18408</v>
      </c>
      <c r="AL40" s="23">
        <f t="shared" si="77"/>
        <v>18475</v>
      </c>
      <c r="AM40" s="23">
        <f t="shared" si="77"/>
        <v>16240</v>
      </c>
      <c r="AN40" s="23">
        <f t="shared" si="77"/>
        <v>320</v>
      </c>
      <c r="AO40" s="23">
        <f t="shared" si="77"/>
        <v>320</v>
      </c>
      <c r="AP40" s="23">
        <f t="shared" si="77"/>
        <v>320</v>
      </c>
      <c r="AQ40" s="23">
        <f t="shared" si="77"/>
        <v>259388</v>
      </c>
      <c r="AR40" s="23">
        <f t="shared" si="77"/>
        <v>259388</v>
      </c>
      <c r="AS40" s="23">
        <f t="shared" si="77"/>
        <v>259388</v>
      </c>
      <c r="AT40" s="23">
        <f t="shared" si="77"/>
        <v>29475</v>
      </c>
      <c r="AU40" s="23">
        <f t="shared" si="77"/>
        <v>29475</v>
      </c>
      <c r="AV40" s="23">
        <f t="shared" si="77"/>
        <v>29475</v>
      </c>
      <c r="AW40" s="23">
        <f t="shared" si="77"/>
        <v>2119</v>
      </c>
      <c r="AX40" s="23">
        <f t="shared" si="77"/>
        <v>2169</v>
      </c>
      <c r="AY40" s="23">
        <f t="shared" si="77"/>
        <v>2169</v>
      </c>
      <c r="AZ40" s="23">
        <f t="shared" si="77"/>
        <v>282</v>
      </c>
      <c r="BA40" s="23">
        <f t="shared" si="77"/>
        <v>282</v>
      </c>
      <c r="BB40" s="23">
        <f t="shared" si="77"/>
        <v>282</v>
      </c>
      <c r="BC40" s="23">
        <f>SUM(BC7:BC39)</f>
        <v>23682.1</v>
      </c>
      <c r="BD40" s="23">
        <f t="shared" ref="BD40:BE40" si="78">SUM(BD7:BD39)</f>
        <v>23466.7</v>
      </c>
      <c r="BE40" s="23">
        <f t="shared" si="78"/>
        <v>23341.899999999998</v>
      </c>
    </row>
    <row r="42" spans="1:57" x14ac:dyDescent="0.2">
      <c r="BC42" s="25"/>
      <c r="BD42" s="25"/>
    </row>
    <row r="44" spans="1:57" x14ac:dyDescent="0.2">
      <c r="S44" s="1" t="s">
        <v>47</v>
      </c>
    </row>
  </sheetData>
  <mergeCells count="23">
    <mergeCell ref="AN4:AP4"/>
    <mergeCell ref="AK4:AM4"/>
    <mergeCell ref="AH4:AJ4"/>
    <mergeCell ref="AE4:AG4"/>
    <mergeCell ref="BC4:BE4"/>
    <mergeCell ref="AZ4:BB4"/>
    <mergeCell ref="AW4:AY4"/>
    <mergeCell ref="AT4:AV4"/>
    <mergeCell ref="AQ4:AS4"/>
    <mergeCell ref="AB4:AD4"/>
    <mergeCell ref="Y4:AA4"/>
    <mergeCell ref="V4:X4"/>
    <mergeCell ref="S4:U4"/>
    <mergeCell ref="A6:B6"/>
    <mergeCell ref="A40:B40"/>
    <mergeCell ref="A2:P2"/>
    <mergeCell ref="D4:I4"/>
    <mergeCell ref="J4:L4"/>
    <mergeCell ref="M4:O4"/>
    <mergeCell ref="P4:R4"/>
    <mergeCell ref="A4:A5"/>
    <mergeCell ref="B4:B5"/>
    <mergeCell ref="C4:C5"/>
  </mergeCells>
  <pageMargins left="0.17" right="0.17" top="0.43307086614173229" bottom="0.35433070866141736" header="0.15748031496062992" footer="0.19685039370078741"/>
  <pageSetup paperSize="9" scale="75" fitToWidth="0" orientation="landscape" r:id="rId1"/>
  <headerFooter alignWithMargins="0">
    <oddFooter>Страница  &amp;P из &amp;N</oddFooter>
  </headerFooter>
  <colBreaks count="1" manualBreakCount="1">
    <brk id="12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Исх база</vt:lpstr>
      <vt:lpstr>'Исх база'!Заголовки_для_печати</vt:lpstr>
      <vt:lpstr>'Исх база'!Область_печати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Боровикова Е.М.</cp:lastModifiedBy>
  <cp:lastPrinted>2018-08-31T06:30:07Z</cp:lastPrinted>
  <dcterms:created xsi:type="dcterms:W3CDTF">2018-08-10T13:59:34Z</dcterms:created>
  <dcterms:modified xsi:type="dcterms:W3CDTF">2018-08-31T12:13:57Z</dcterms:modified>
</cp:coreProperties>
</file>