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9.2014" sheetId="1" r:id="rId1"/>
    <sheet name="удельный вес 01.09.2014" sheetId="2" r:id="rId2"/>
  </sheets>
  <definedNames>
    <definedName name="_xlnm.Print_Area" localSheetId="0">'Динамика поступлений 01.09.2014'!$A$1:$K$41</definedName>
    <definedName name="_xlnm.Print_Area" localSheetId="1">'удельный вес 01.09.2014'!$A$1:$L$42</definedName>
  </definedNames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<sst xmlns="http://schemas.openxmlformats.org/spreadsheetml/2006/main" count="98" uniqueCount="55">
  <si>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</si>
  <si>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</si>
  <si>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</si>
  <si>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</si>
  <si>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</si>
  <si>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</si>
  <si>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</si>
  <si>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</si>
  <si>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</si>
  <si>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</si>
  <si>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</si>
  <si>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</si>
  <si>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</si>
  <si>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</si>
  <si>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</si>
  <si>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</si>
  <si>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</si>
  <si>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</si>
  <si>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</si>
  <si>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</si>
  <si>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</si>
  <si>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</si>
  <si>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</si>
  <si>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</si>
  <si>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</si>
  <si>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</si>
  <si>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</si>
  <si>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</si>
  <si>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</si>
  <si>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</si>
  <si>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</si>
  <si>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</si>
  <si>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</si>
  <si>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</si>
  <si>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</si>
  <si>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</si>
  <si>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</si>
  <si>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</si>
  <si>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</si>
  <si>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</si>
  <si>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</si>
  <si>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</si>
  <si>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</si>
  <si>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</si>
  <si>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</si>
  <si>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</si>
  <si>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</si>
  <si>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01.09.2013г.</t>
  </si>
  <si>
    <t>по состоянию на 01.09.2013 года (по приказу 65Н)</t>
  </si>
  <si>
    <t xml:space="preserve">По состоянию на 01.09.2013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</si>
  <si>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01.09.2014 года </t>
  </si>
  <si>
    <t>по состоянию на 01.09.2014 года (по приказу 65Н)</t>
  </si>
  <si>
    <t>по состоянию на 01.09.2014г.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</si>
  <si>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01.09.2014 года</t>
  </si>
  <si>
    <t xml:space="preserve">По состоянию на 01.09.2014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</si>
</sst>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 vertical="top" shrinkToFit="1"/>
    </xf>
    <xf numFmtId="3" fontId="1" fillId="0" borderId="10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34" borderId="13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tabSelected="1" view="pageBreakPreview" zoomScale="90" zoomScaleSheetLayoutView="90" zoomScalePageLayoutView="0" workbookViewId="0" topLeftCell="A1">
      <selection activeCell="N36" sqref="N36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4" max="14" width="28.375" style="0" customWidth="1"/>
    <col min="15" max="15" width="16.75390625" style="0" customWidth="1"/>
  </cols>
  <sheetData>
    <row r="1" spans="1:8" ht="22.5" customHeight="1">
      <c r="A1" s="29" t="s">
        <v>50</v>
      </c>
      <c r="B1" s="29"/>
      <c r="C1" s="29"/>
      <c r="D1" s="29"/>
      <c r="E1" s="29"/>
      <c r="F1" s="29"/>
      <c r="G1" s="29"/>
      <c r="H1" s="29"/>
    </row>
    <row r="2" spans="1:8" ht="25.5" customHeight="1">
      <c r="A2" s="29"/>
      <c r="B2" s="29"/>
      <c r="C2" s="29"/>
      <c r="D2" s="29"/>
      <c r="E2" s="29"/>
      <c r="F2" s="29"/>
      <c r="G2" s="29"/>
      <c r="H2" s="29"/>
    </row>
    <row r="3" spans="9:10" ht="24.75" customHeight="1" thickBot="1">
      <c r="I3" s="49" t="s">
        <v>36</v>
      </c>
      <c r="J3" s="49"/>
    </row>
    <row r="4" spans="1:10" ht="30" customHeight="1">
      <c r="A4" s="30" t="s">
        <v>37</v>
      </c>
      <c r="B4" s="35" t="s">
        <v>45</v>
      </c>
      <c r="C4" s="35" t="s">
        <v>39</v>
      </c>
      <c r="D4" s="35"/>
      <c r="E4" s="35" t="s">
        <v>34</v>
      </c>
      <c r="F4" s="36" t="s">
        <v>0</v>
      </c>
      <c r="G4" s="35" t="s">
        <v>35</v>
      </c>
      <c r="H4" s="35"/>
      <c r="I4" s="35" t="s">
        <v>34</v>
      </c>
      <c r="J4" s="37" t="s">
        <v>38</v>
      </c>
    </row>
    <row r="5" spans="1:10" ht="81" customHeight="1">
      <c r="A5" s="31"/>
      <c r="B5" s="38"/>
      <c r="C5" s="39" t="s">
        <v>48</v>
      </c>
      <c r="D5" s="39" t="s">
        <v>51</v>
      </c>
      <c r="E5" s="38"/>
      <c r="F5" s="40"/>
      <c r="G5" s="39" t="s">
        <v>47</v>
      </c>
      <c r="H5" s="39" t="s">
        <v>52</v>
      </c>
      <c r="I5" s="38"/>
      <c r="J5" s="41"/>
    </row>
    <row r="6" spans="1:10" s="19" customFormat="1" ht="21" customHeight="1">
      <c r="A6" s="21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2">
        <v>10</v>
      </c>
    </row>
    <row r="7" spans="1:15" ht="15.75">
      <c r="A7" s="5">
        <v>1</v>
      </c>
      <c r="B7" s="2" t="s">
        <v>1</v>
      </c>
      <c r="C7" s="12">
        <v>3871507.55</v>
      </c>
      <c r="D7" s="12">
        <v>3924073.9</v>
      </c>
      <c r="E7" s="10">
        <f aca="true" t="shared" si="0" ref="E7:E40">D7-C7</f>
        <v>52566.35000000009</v>
      </c>
      <c r="F7" s="8">
        <f aca="true" t="shared" si="1" ref="F7:F40">ROUND(D7/C7*100,2)</f>
        <v>101.36</v>
      </c>
      <c r="G7" s="13">
        <v>25519614</v>
      </c>
      <c r="H7" s="10">
        <v>27042264</v>
      </c>
      <c r="I7" s="10">
        <f>H7-G7</f>
        <v>1522650</v>
      </c>
      <c r="J7" s="9">
        <f>ROUND(H7/G7*100,2)</f>
        <v>105.97</v>
      </c>
      <c r="N7" s="14"/>
      <c r="O7" s="18"/>
    </row>
    <row r="8" spans="1:15" ht="15.75">
      <c r="A8" s="5">
        <v>2</v>
      </c>
      <c r="B8" s="2" t="s">
        <v>44</v>
      </c>
      <c r="C8" s="12">
        <v>178873.81</v>
      </c>
      <c r="D8" s="12">
        <v>175672.18</v>
      </c>
      <c r="E8" s="10">
        <f t="shared" si="0"/>
        <v>-3201.6300000000047</v>
      </c>
      <c r="F8" s="8">
        <f t="shared" si="1"/>
        <v>98.21</v>
      </c>
      <c r="G8" s="13">
        <v>1317056</v>
      </c>
      <c r="H8" s="10">
        <v>1334375</v>
      </c>
      <c r="I8" s="10">
        <f aca="true" t="shared" si="2" ref="I8:I40">H8-G8</f>
        <v>17319</v>
      </c>
      <c r="J8" s="9">
        <f aca="true" t="shared" si="3" ref="J8:J40">ROUND(H8/G8*100,2)</f>
        <v>101.31</v>
      </c>
      <c r="N8" s="14"/>
      <c r="O8" s="18"/>
    </row>
    <row r="9" spans="1:15" ht="15.75">
      <c r="A9" s="5">
        <v>3</v>
      </c>
      <c r="B9" s="2" t="s">
        <v>2</v>
      </c>
      <c r="C9" s="12">
        <v>228475.44</v>
      </c>
      <c r="D9" s="12">
        <v>236521.29</v>
      </c>
      <c r="E9" s="10">
        <f t="shared" si="0"/>
        <v>8045.850000000006</v>
      </c>
      <c r="F9" s="8">
        <f t="shared" si="1"/>
        <v>103.52</v>
      </c>
      <c r="G9" s="13">
        <v>1417459</v>
      </c>
      <c r="H9" s="10">
        <v>1559003</v>
      </c>
      <c r="I9" s="10">
        <f t="shared" si="2"/>
        <v>141544</v>
      </c>
      <c r="J9" s="9">
        <f t="shared" si="3"/>
        <v>109.99</v>
      </c>
      <c r="N9" s="14"/>
      <c r="O9" s="18"/>
    </row>
    <row r="10" spans="1:15" ht="15.75">
      <c r="A10" s="5">
        <v>4</v>
      </c>
      <c r="B10" s="2" t="s">
        <v>3</v>
      </c>
      <c r="C10" s="12">
        <v>155615.69</v>
      </c>
      <c r="D10" s="12">
        <v>168751.25</v>
      </c>
      <c r="E10" s="10">
        <f t="shared" si="0"/>
        <v>13135.559999999998</v>
      </c>
      <c r="F10" s="8">
        <f t="shared" si="1"/>
        <v>108.44</v>
      </c>
      <c r="G10" s="13">
        <v>890964</v>
      </c>
      <c r="H10" s="10">
        <v>1104916</v>
      </c>
      <c r="I10" s="10">
        <f t="shared" si="2"/>
        <v>213952</v>
      </c>
      <c r="J10" s="9">
        <f t="shared" si="3"/>
        <v>124.01</v>
      </c>
      <c r="N10" s="14"/>
      <c r="O10" s="18"/>
    </row>
    <row r="11" spans="1:15" ht="15.75">
      <c r="A11" s="5">
        <v>5</v>
      </c>
      <c r="B11" s="2" t="s">
        <v>4</v>
      </c>
      <c r="C11" s="12">
        <v>37253.74</v>
      </c>
      <c r="D11" s="12">
        <v>32811.28</v>
      </c>
      <c r="E11" s="10">
        <f t="shared" si="0"/>
        <v>-4442.459999999999</v>
      </c>
      <c r="F11" s="8">
        <f t="shared" si="1"/>
        <v>88.08</v>
      </c>
      <c r="G11" s="13">
        <v>279534</v>
      </c>
      <c r="H11" s="10">
        <v>332568</v>
      </c>
      <c r="I11" s="10">
        <f t="shared" si="2"/>
        <v>53034</v>
      </c>
      <c r="J11" s="9">
        <f t="shared" si="3"/>
        <v>118.97</v>
      </c>
      <c r="N11" s="14"/>
      <c r="O11" s="18"/>
    </row>
    <row r="12" spans="1:15" ht="15.75">
      <c r="A12" s="5">
        <v>6</v>
      </c>
      <c r="B12" s="2" t="s">
        <v>5</v>
      </c>
      <c r="C12" s="12">
        <v>50348.22</v>
      </c>
      <c r="D12" s="12">
        <v>50942.1</v>
      </c>
      <c r="E12" s="10">
        <f t="shared" si="0"/>
        <v>593.8799999999974</v>
      </c>
      <c r="F12" s="8">
        <f t="shared" si="1"/>
        <v>101.18</v>
      </c>
      <c r="G12" s="13">
        <v>300137</v>
      </c>
      <c r="H12" s="10">
        <v>325489</v>
      </c>
      <c r="I12" s="10">
        <f t="shared" si="2"/>
        <v>25352</v>
      </c>
      <c r="J12" s="9">
        <f t="shared" si="3"/>
        <v>108.45</v>
      </c>
      <c r="N12" s="14"/>
      <c r="O12" s="18"/>
    </row>
    <row r="13" spans="1:15" ht="15.75">
      <c r="A13" s="5">
        <v>7</v>
      </c>
      <c r="B13" s="2" t="s">
        <v>6</v>
      </c>
      <c r="C13" s="12">
        <v>276810.65</v>
      </c>
      <c r="D13" s="12">
        <v>283041.02</v>
      </c>
      <c r="E13" s="10">
        <f t="shared" si="0"/>
        <v>6230.369999999995</v>
      </c>
      <c r="F13" s="8">
        <f t="shared" si="1"/>
        <v>102.25</v>
      </c>
      <c r="G13" s="13">
        <v>1561239</v>
      </c>
      <c r="H13" s="10">
        <v>1777777</v>
      </c>
      <c r="I13" s="10">
        <f t="shared" si="2"/>
        <v>216538</v>
      </c>
      <c r="J13" s="9">
        <f t="shared" si="3"/>
        <v>113.87</v>
      </c>
      <c r="N13" s="14"/>
      <c r="O13" s="18"/>
    </row>
    <row r="14" spans="1:15" ht="15.75">
      <c r="A14" s="5">
        <v>8</v>
      </c>
      <c r="B14" s="2" t="s">
        <v>7</v>
      </c>
      <c r="C14" s="12">
        <v>74140.43</v>
      </c>
      <c r="D14" s="12">
        <v>111345.99</v>
      </c>
      <c r="E14" s="10">
        <f t="shared" si="0"/>
        <v>37205.56000000001</v>
      </c>
      <c r="F14" s="8">
        <f t="shared" si="1"/>
        <v>150.18</v>
      </c>
      <c r="G14" s="13">
        <v>549495</v>
      </c>
      <c r="H14" s="10">
        <v>946993</v>
      </c>
      <c r="I14" s="10">
        <f t="shared" si="2"/>
        <v>397498</v>
      </c>
      <c r="J14" s="9">
        <f t="shared" si="3"/>
        <v>172.34</v>
      </c>
      <c r="N14" s="14"/>
      <c r="O14" s="18"/>
    </row>
    <row r="15" spans="1:15" ht="15.75">
      <c r="A15" s="5">
        <v>9</v>
      </c>
      <c r="B15" s="2" t="s">
        <v>8</v>
      </c>
      <c r="C15" s="12">
        <v>21537.11</v>
      </c>
      <c r="D15" s="12">
        <v>17767.57</v>
      </c>
      <c r="E15" s="10">
        <f t="shared" si="0"/>
        <v>-3769.540000000001</v>
      </c>
      <c r="F15" s="8">
        <f t="shared" si="1"/>
        <v>82.5</v>
      </c>
      <c r="G15" s="13">
        <v>115248</v>
      </c>
      <c r="H15" s="10">
        <v>121793</v>
      </c>
      <c r="I15" s="10">
        <f t="shared" si="2"/>
        <v>6545</v>
      </c>
      <c r="J15" s="9">
        <f t="shared" si="3"/>
        <v>105.68</v>
      </c>
      <c r="N15" s="14"/>
      <c r="O15" s="18"/>
    </row>
    <row r="16" spans="1:15" ht="15.75">
      <c r="A16" s="5">
        <v>10</v>
      </c>
      <c r="B16" s="2" t="s">
        <v>9</v>
      </c>
      <c r="C16" s="12">
        <v>80598.39</v>
      </c>
      <c r="D16" s="12">
        <v>78655.75</v>
      </c>
      <c r="E16" s="10">
        <f t="shared" si="0"/>
        <v>-1942.6399999999994</v>
      </c>
      <c r="F16" s="8">
        <f t="shared" si="1"/>
        <v>97.59</v>
      </c>
      <c r="G16" s="13">
        <v>271745</v>
      </c>
      <c r="H16" s="10">
        <v>286199</v>
      </c>
      <c r="I16" s="10">
        <f t="shared" si="2"/>
        <v>14454</v>
      </c>
      <c r="J16" s="9">
        <f t="shared" si="3"/>
        <v>105.32</v>
      </c>
      <c r="N16" s="14"/>
      <c r="O16" s="18"/>
    </row>
    <row r="17" spans="1:15" ht="15.75">
      <c r="A17" s="5">
        <v>11</v>
      </c>
      <c r="B17" s="2" t="s">
        <v>10</v>
      </c>
      <c r="C17" s="12">
        <v>24525.16</v>
      </c>
      <c r="D17" s="12">
        <v>24542.55</v>
      </c>
      <c r="E17" s="10">
        <f t="shared" si="0"/>
        <v>17.389999999999418</v>
      </c>
      <c r="F17" s="8">
        <f t="shared" si="1"/>
        <v>100.07</v>
      </c>
      <c r="G17" s="13">
        <v>126839</v>
      </c>
      <c r="H17" s="10">
        <v>162357</v>
      </c>
      <c r="I17" s="10">
        <f t="shared" si="2"/>
        <v>35518</v>
      </c>
      <c r="J17" s="9">
        <f t="shared" si="3"/>
        <v>128</v>
      </c>
      <c r="N17" s="14"/>
      <c r="O17" s="18"/>
    </row>
    <row r="18" spans="1:15" ht="15.75">
      <c r="A18" s="5">
        <v>12</v>
      </c>
      <c r="B18" s="2" t="s">
        <v>11</v>
      </c>
      <c r="C18" s="12">
        <v>130421.57</v>
      </c>
      <c r="D18" s="12">
        <v>153650.52</v>
      </c>
      <c r="E18" s="10">
        <f t="shared" si="0"/>
        <v>23228.949999999983</v>
      </c>
      <c r="F18" s="8">
        <f t="shared" si="1"/>
        <v>117.81</v>
      </c>
      <c r="G18" s="13">
        <v>741767</v>
      </c>
      <c r="H18" s="10">
        <v>858644</v>
      </c>
      <c r="I18" s="10">
        <f t="shared" si="2"/>
        <v>116877</v>
      </c>
      <c r="J18" s="9">
        <f t="shared" si="3"/>
        <v>115.76</v>
      </c>
      <c r="N18" s="14"/>
      <c r="O18" s="18"/>
    </row>
    <row r="19" spans="1:15" ht="15.75">
      <c r="A19" s="5">
        <v>13</v>
      </c>
      <c r="B19" s="2" t="s">
        <v>12</v>
      </c>
      <c r="C19" s="12">
        <v>27054.86</v>
      </c>
      <c r="D19" s="12">
        <v>26747.36</v>
      </c>
      <c r="E19" s="10">
        <f t="shared" si="0"/>
        <v>-307.5</v>
      </c>
      <c r="F19" s="8">
        <f t="shared" si="1"/>
        <v>98.86</v>
      </c>
      <c r="G19" s="13">
        <v>169088</v>
      </c>
      <c r="H19" s="10">
        <v>183584</v>
      </c>
      <c r="I19" s="10">
        <f t="shared" si="2"/>
        <v>14496</v>
      </c>
      <c r="J19" s="9">
        <f t="shared" si="3"/>
        <v>108.57</v>
      </c>
      <c r="N19" s="14"/>
      <c r="O19" s="18"/>
    </row>
    <row r="20" spans="1:15" ht="15.75">
      <c r="A20" s="5">
        <v>14</v>
      </c>
      <c r="B20" s="2" t="s">
        <v>13</v>
      </c>
      <c r="C20" s="12">
        <v>117080.96</v>
      </c>
      <c r="D20" s="12">
        <v>132752.13</v>
      </c>
      <c r="E20" s="10">
        <f t="shared" si="0"/>
        <v>15671.169999999998</v>
      </c>
      <c r="F20" s="8">
        <f t="shared" si="1"/>
        <v>113.38</v>
      </c>
      <c r="G20" s="13">
        <v>836817</v>
      </c>
      <c r="H20" s="10">
        <v>975641</v>
      </c>
      <c r="I20" s="10">
        <f t="shared" si="2"/>
        <v>138824</v>
      </c>
      <c r="J20" s="9">
        <f t="shared" si="3"/>
        <v>116.59</v>
      </c>
      <c r="N20" s="14"/>
      <c r="O20" s="18"/>
    </row>
    <row r="21" spans="1:15" ht="15.75">
      <c r="A21" s="5">
        <v>15</v>
      </c>
      <c r="B21" s="2" t="s">
        <v>14</v>
      </c>
      <c r="C21" s="12">
        <v>33766.08</v>
      </c>
      <c r="D21" s="12">
        <v>34745.79</v>
      </c>
      <c r="E21" s="10">
        <f t="shared" si="0"/>
        <v>979.7099999999991</v>
      </c>
      <c r="F21" s="8">
        <f t="shared" si="1"/>
        <v>102.9</v>
      </c>
      <c r="G21" s="13">
        <v>195860</v>
      </c>
      <c r="H21" s="10">
        <v>212176</v>
      </c>
      <c r="I21" s="10">
        <f t="shared" si="2"/>
        <v>16316</v>
      </c>
      <c r="J21" s="9">
        <f t="shared" si="3"/>
        <v>108.33</v>
      </c>
      <c r="N21" s="14"/>
      <c r="O21" s="18"/>
    </row>
    <row r="22" spans="1:15" ht="15.75">
      <c r="A22" s="5">
        <v>16</v>
      </c>
      <c r="B22" s="2" t="s">
        <v>15</v>
      </c>
      <c r="C22" s="12">
        <v>70625.64</v>
      </c>
      <c r="D22" s="12">
        <v>76825.71</v>
      </c>
      <c r="E22" s="10">
        <f t="shared" si="0"/>
        <v>6200.070000000007</v>
      </c>
      <c r="F22" s="8">
        <f t="shared" si="1"/>
        <v>108.78</v>
      </c>
      <c r="G22" s="13">
        <v>427449</v>
      </c>
      <c r="H22" s="10">
        <v>471448</v>
      </c>
      <c r="I22" s="10">
        <f t="shared" si="2"/>
        <v>43999</v>
      </c>
      <c r="J22" s="9">
        <f t="shared" si="3"/>
        <v>110.29</v>
      </c>
      <c r="N22" s="14"/>
      <c r="O22" s="18"/>
    </row>
    <row r="23" spans="1:15" ht="15.75">
      <c r="A23" s="5">
        <v>17</v>
      </c>
      <c r="B23" s="2" t="s">
        <v>16</v>
      </c>
      <c r="C23" s="12">
        <v>32447.82</v>
      </c>
      <c r="D23" s="12">
        <v>36439.67</v>
      </c>
      <c r="E23" s="10">
        <f t="shared" si="0"/>
        <v>3991.8499999999985</v>
      </c>
      <c r="F23" s="8">
        <f t="shared" si="1"/>
        <v>112.3</v>
      </c>
      <c r="G23" s="13">
        <v>199285</v>
      </c>
      <c r="H23" s="10">
        <v>222698</v>
      </c>
      <c r="I23" s="10">
        <f t="shared" si="2"/>
        <v>23413</v>
      </c>
      <c r="J23" s="9">
        <f t="shared" si="3"/>
        <v>111.75</v>
      </c>
      <c r="N23" s="14"/>
      <c r="O23" s="18"/>
    </row>
    <row r="24" spans="1:15" ht="15.75">
      <c r="A24" s="5">
        <v>18</v>
      </c>
      <c r="B24" s="2" t="s">
        <v>17</v>
      </c>
      <c r="C24" s="12">
        <v>38340.02</v>
      </c>
      <c r="D24" s="12">
        <v>39893.27</v>
      </c>
      <c r="E24" s="10">
        <f t="shared" si="0"/>
        <v>1553.25</v>
      </c>
      <c r="F24" s="8">
        <f t="shared" si="1"/>
        <v>104.05</v>
      </c>
      <c r="G24" s="13">
        <v>258934</v>
      </c>
      <c r="H24" s="10">
        <v>260982</v>
      </c>
      <c r="I24" s="10">
        <f t="shared" si="2"/>
        <v>2048</v>
      </c>
      <c r="J24" s="9">
        <f t="shared" si="3"/>
        <v>100.79</v>
      </c>
      <c r="N24" s="14"/>
      <c r="O24" s="18"/>
    </row>
    <row r="25" spans="1:15" ht="15.75">
      <c r="A25" s="5">
        <v>19</v>
      </c>
      <c r="B25" s="2" t="s">
        <v>18</v>
      </c>
      <c r="C25" s="12">
        <v>23155.35</v>
      </c>
      <c r="D25" s="12">
        <v>21240.01</v>
      </c>
      <c r="E25" s="10">
        <f t="shared" si="0"/>
        <v>-1915.3400000000001</v>
      </c>
      <c r="F25" s="8">
        <f t="shared" si="1"/>
        <v>91.73</v>
      </c>
      <c r="G25" s="13">
        <v>160238</v>
      </c>
      <c r="H25" s="10">
        <v>168998</v>
      </c>
      <c r="I25" s="10">
        <f t="shared" si="2"/>
        <v>8760</v>
      </c>
      <c r="J25" s="9">
        <f t="shared" si="3"/>
        <v>105.47</v>
      </c>
      <c r="N25" s="14"/>
      <c r="O25" s="18"/>
    </row>
    <row r="26" spans="1:15" ht="15.75">
      <c r="A26" s="5">
        <v>20</v>
      </c>
      <c r="B26" s="2" t="s">
        <v>19</v>
      </c>
      <c r="C26" s="12">
        <v>34682.32</v>
      </c>
      <c r="D26" s="12">
        <v>34063.29</v>
      </c>
      <c r="E26" s="10">
        <f t="shared" si="0"/>
        <v>-619.0299999999988</v>
      </c>
      <c r="F26" s="8">
        <f t="shared" si="1"/>
        <v>98.22</v>
      </c>
      <c r="G26" s="13">
        <v>211003</v>
      </c>
      <c r="H26" s="10">
        <v>223923</v>
      </c>
      <c r="I26" s="10">
        <f t="shared" si="2"/>
        <v>12920</v>
      </c>
      <c r="J26" s="9">
        <f t="shared" si="3"/>
        <v>106.12</v>
      </c>
      <c r="N26" s="14"/>
      <c r="O26" s="18"/>
    </row>
    <row r="27" spans="1:15" ht="15.75">
      <c r="A27" s="5">
        <v>21</v>
      </c>
      <c r="B27" s="2" t="s">
        <v>20</v>
      </c>
      <c r="C27" s="12">
        <v>65274.68</v>
      </c>
      <c r="D27" s="12">
        <v>65341.39</v>
      </c>
      <c r="E27" s="10">
        <f t="shared" si="0"/>
        <v>66.70999999999913</v>
      </c>
      <c r="F27" s="8">
        <f t="shared" si="1"/>
        <v>100.1</v>
      </c>
      <c r="G27" s="13">
        <v>316933</v>
      </c>
      <c r="H27" s="10">
        <v>340768</v>
      </c>
      <c r="I27" s="10">
        <f t="shared" si="2"/>
        <v>23835</v>
      </c>
      <c r="J27" s="9">
        <f t="shared" si="3"/>
        <v>107.52</v>
      </c>
      <c r="N27" s="14"/>
      <c r="O27" s="18"/>
    </row>
    <row r="28" spans="1:15" ht="15.75">
      <c r="A28" s="5">
        <v>22</v>
      </c>
      <c r="B28" s="2" t="s">
        <v>21</v>
      </c>
      <c r="C28" s="12">
        <v>17281.44</v>
      </c>
      <c r="D28" s="12">
        <v>16351.01</v>
      </c>
      <c r="E28" s="10">
        <f t="shared" si="0"/>
        <v>-930.4299999999985</v>
      </c>
      <c r="F28" s="8">
        <f t="shared" si="1"/>
        <v>94.62</v>
      </c>
      <c r="G28" s="13">
        <v>88581</v>
      </c>
      <c r="H28" s="10">
        <v>98857</v>
      </c>
      <c r="I28" s="10">
        <f t="shared" si="2"/>
        <v>10276</v>
      </c>
      <c r="J28" s="9">
        <f t="shared" si="3"/>
        <v>111.6</v>
      </c>
      <c r="N28" s="14"/>
      <c r="O28" s="18"/>
    </row>
    <row r="29" spans="1:15" ht="15.75">
      <c r="A29" s="5">
        <v>23</v>
      </c>
      <c r="B29" s="2" t="s">
        <v>22</v>
      </c>
      <c r="C29" s="12">
        <v>88360.4</v>
      </c>
      <c r="D29" s="12">
        <v>83907.29</v>
      </c>
      <c r="E29" s="10">
        <f t="shared" si="0"/>
        <v>-4453.110000000001</v>
      </c>
      <c r="F29" s="8">
        <f t="shared" si="1"/>
        <v>94.96</v>
      </c>
      <c r="G29" s="13">
        <v>480492</v>
      </c>
      <c r="H29" s="10">
        <v>501486</v>
      </c>
      <c r="I29" s="10">
        <f t="shared" si="2"/>
        <v>20994</v>
      </c>
      <c r="J29" s="9">
        <f t="shared" si="3"/>
        <v>104.37</v>
      </c>
      <c r="N29" s="14"/>
      <c r="O29" s="18"/>
    </row>
    <row r="30" spans="1:15" ht="15.75">
      <c r="A30" s="5">
        <v>24</v>
      </c>
      <c r="B30" s="2" t="s">
        <v>23</v>
      </c>
      <c r="C30" s="12">
        <v>197541.96</v>
      </c>
      <c r="D30" s="12">
        <v>192515.2</v>
      </c>
      <c r="E30" s="10">
        <f t="shared" si="0"/>
        <v>-5026.75999999998</v>
      </c>
      <c r="F30" s="8">
        <f t="shared" si="1"/>
        <v>97.46</v>
      </c>
      <c r="G30" s="13">
        <v>952245</v>
      </c>
      <c r="H30" s="10">
        <v>998110</v>
      </c>
      <c r="I30" s="10">
        <f t="shared" si="2"/>
        <v>45865</v>
      </c>
      <c r="J30" s="9">
        <f t="shared" si="3"/>
        <v>104.82</v>
      </c>
      <c r="N30" s="14"/>
      <c r="O30" s="18"/>
    </row>
    <row r="31" spans="1:15" ht="15.75">
      <c r="A31" s="5">
        <v>25</v>
      </c>
      <c r="B31" s="2" t="s">
        <v>24</v>
      </c>
      <c r="C31" s="12">
        <v>19671.81</v>
      </c>
      <c r="D31" s="12">
        <v>21958.22</v>
      </c>
      <c r="E31" s="10">
        <f t="shared" si="0"/>
        <v>2286.41</v>
      </c>
      <c r="F31" s="8">
        <f t="shared" si="1"/>
        <v>111.62</v>
      </c>
      <c r="G31" s="13">
        <v>122496</v>
      </c>
      <c r="H31" s="10">
        <v>138481</v>
      </c>
      <c r="I31" s="10">
        <f t="shared" si="2"/>
        <v>15985</v>
      </c>
      <c r="J31" s="9">
        <f t="shared" si="3"/>
        <v>113.05</v>
      </c>
      <c r="N31" s="14"/>
      <c r="O31" s="18"/>
    </row>
    <row r="32" spans="1:15" ht="15.75">
      <c r="A32" s="5">
        <v>26</v>
      </c>
      <c r="B32" s="2" t="s">
        <v>25</v>
      </c>
      <c r="C32" s="12">
        <v>53845.95</v>
      </c>
      <c r="D32" s="12">
        <v>66908.66</v>
      </c>
      <c r="E32" s="10">
        <f t="shared" si="0"/>
        <v>13062.710000000006</v>
      </c>
      <c r="F32" s="8">
        <f t="shared" si="1"/>
        <v>124.26</v>
      </c>
      <c r="G32" s="13">
        <v>334667</v>
      </c>
      <c r="H32" s="10">
        <v>372707</v>
      </c>
      <c r="I32" s="10">
        <f t="shared" si="2"/>
        <v>38040</v>
      </c>
      <c r="J32" s="9">
        <f t="shared" si="3"/>
        <v>111.37</v>
      </c>
      <c r="N32" s="14"/>
      <c r="O32" s="18"/>
    </row>
    <row r="33" spans="1:15" ht="15.75">
      <c r="A33" s="5">
        <v>27</v>
      </c>
      <c r="B33" s="2" t="s">
        <v>26</v>
      </c>
      <c r="C33" s="12">
        <v>35239.26</v>
      </c>
      <c r="D33" s="12">
        <v>41284.02</v>
      </c>
      <c r="E33" s="10">
        <f t="shared" si="0"/>
        <v>6044.759999999995</v>
      </c>
      <c r="F33" s="8">
        <f t="shared" si="1"/>
        <v>117.15</v>
      </c>
      <c r="G33" s="13">
        <v>196982</v>
      </c>
      <c r="H33" s="10">
        <v>226304</v>
      </c>
      <c r="I33" s="10">
        <f t="shared" si="2"/>
        <v>29322</v>
      </c>
      <c r="J33" s="9">
        <f t="shared" si="3"/>
        <v>114.89</v>
      </c>
      <c r="N33" s="14"/>
      <c r="O33" s="18"/>
    </row>
    <row r="34" spans="1:15" ht="15.75">
      <c r="A34" s="5">
        <v>28</v>
      </c>
      <c r="B34" s="2" t="s">
        <v>27</v>
      </c>
      <c r="C34" s="12">
        <v>44657.42</v>
      </c>
      <c r="D34" s="12">
        <v>45818.77</v>
      </c>
      <c r="E34" s="10">
        <f t="shared" si="0"/>
        <v>1161.3499999999985</v>
      </c>
      <c r="F34" s="8">
        <f t="shared" si="1"/>
        <v>102.6</v>
      </c>
      <c r="G34" s="13">
        <v>227995</v>
      </c>
      <c r="H34" s="10">
        <v>258278</v>
      </c>
      <c r="I34" s="10">
        <f t="shared" si="2"/>
        <v>30283</v>
      </c>
      <c r="J34" s="9">
        <f t="shared" si="3"/>
        <v>113.28</v>
      </c>
      <c r="N34" s="14"/>
      <c r="O34" s="18"/>
    </row>
    <row r="35" spans="1:15" ht="15.75">
      <c r="A35" s="5">
        <v>29</v>
      </c>
      <c r="B35" s="2" t="s">
        <v>28</v>
      </c>
      <c r="C35" s="12">
        <v>85526.33</v>
      </c>
      <c r="D35" s="12">
        <v>68885.75</v>
      </c>
      <c r="E35" s="10">
        <f t="shared" si="0"/>
        <v>-16640.58</v>
      </c>
      <c r="F35" s="8">
        <f t="shared" si="1"/>
        <v>80.54</v>
      </c>
      <c r="G35" s="13">
        <v>555229</v>
      </c>
      <c r="H35" s="10">
        <v>567570</v>
      </c>
      <c r="I35" s="10">
        <f t="shared" si="2"/>
        <v>12341</v>
      </c>
      <c r="J35" s="9">
        <f t="shared" si="3"/>
        <v>102.22</v>
      </c>
      <c r="N35" s="14"/>
      <c r="O35" s="18"/>
    </row>
    <row r="36" spans="1:15" ht="15.75">
      <c r="A36" s="5">
        <v>30</v>
      </c>
      <c r="B36" s="2" t="s">
        <v>29</v>
      </c>
      <c r="C36" s="12">
        <v>119706.01</v>
      </c>
      <c r="D36" s="12">
        <v>126112.05</v>
      </c>
      <c r="E36" s="10">
        <f t="shared" si="0"/>
        <v>6406.040000000008</v>
      </c>
      <c r="F36" s="8">
        <f t="shared" si="1"/>
        <v>105.35</v>
      </c>
      <c r="G36" s="13">
        <v>883050</v>
      </c>
      <c r="H36" s="10">
        <v>965666</v>
      </c>
      <c r="I36" s="10">
        <f t="shared" si="2"/>
        <v>82616</v>
      </c>
      <c r="J36" s="9">
        <f t="shared" si="3"/>
        <v>109.36</v>
      </c>
      <c r="N36" s="14"/>
      <c r="O36" s="18"/>
    </row>
    <row r="37" spans="1:15" ht="15.75">
      <c r="A37" s="5">
        <v>31</v>
      </c>
      <c r="B37" s="2" t="s">
        <v>30</v>
      </c>
      <c r="C37" s="12">
        <v>170157.14</v>
      </c>
      <c r="D37" s="12">
        <v>172359.39</v>
      </c>
      <c r="E37" s="10">
        <f t="shared" si="0"/>
        <v>2202.25</v>
      </c>
      <c r="F37" s="8">
        <f t="shared" si="1"/>
        <v>101.29</v>
      </c>
      <c r="G37" s="13">
        <v>1106227</v>
      </c>
      <c r="H37" s="10">
        <v>1170317</v>
      </c>
      <c r="I37" s="10">
        <f t="shared" si="2"/>
        <v>64090</v>
      </c>
      <c r="J37" s="9">
        <f t="shared" si="3"/>
        <v>105.79</v>
      </c>
      <c r="N37" s="14"/>
      <c r="O37" s="18"/>
    </row>
    <row r="38" spans="1:15" ht="15.75">
      <c r="A38" s="5">
        <v>32</v>
      </c>
      <c r="B38" s="2" t="s">
        <v>31</v>
      </c>
      <c r="C38" s="12">
        <v>90326.14</v>
      </c>
      <c r="D38" s="12">
        <v>94620.51</v>
      </c>
      <c r="E38" s="10">
        <f t="shared" si="0"/>
        <v>4294.369999999995</v>
      </c>
      <c r="F38" s="8">
        <f t="shared" si="1"/>
        <v>104.75</v>
      </c>
      <c r="G38" s="13">
        <v>615017</v>
      </c>
      <c r="H38" s="10">
        <v>685534</v>
      </c>
      <c r="I38" s="10">
        <f t="shared" si="2"/>
        <v>70517</v>
      </c>
      <c r="J38" s="9">
        <f t="shared" si="3"/>
        <v>111.47</v>
      </c>
      <c r="N38" s="14"/>
      <c r="O38" s="18"/>
    </row>
    <row r="39" spans="1:15" ht="15.75">
      <c r="A39" s="5">
        <v>33</v>
      </c>
      <c r="B39" s="2" t="s">
        <v>32</v>
      </c>
      <c r="C39" s="12">
        <v>61636.71</v>
      </c>
      <c r="D39" s="12">
        <v>64300.06</v>
      </c>
      <c r="E39" s="10">
        <f t="shared" si="0"/>
        <v>2663.3499999999985</v>
      </c>
      <c r="F39" s="8">
        <f t="shared" si="1"/>
        <v>104.32</v>
      </c>
      <c r="G39" s="13">
        <v>438274</v>
      </c>
      <c r="H39" s="10">
        <v>456013</v>
      </c>
      <c r="I39" s="10">
        <f t="shared" si="2"/>
        <v>17739</v>
      </c>
      <c r="J39" s="9">
        <f t="shared" si="3"/>
        <v>104.05</v>
      </c>
      <c r="N39" s="14"/>
      <c r="O39" s="18"/>
    </row>
    <row r="40" spans="1:15" ht="22.5" customHeight="1" thickBot="1">
      <c r="A40" s="50" t="s">
        <v>33</v>
      </c>
      <c r="B40" s="51"/>
      <c r="C40" s="23">
        <f>SUM(C7:C39)</f>
        <v>6556486.06</v>
      </c>
      <c r="D40" s="23">
        <f>SUM(D7:D39)</f>
        <v>6720844.949999996</v>
      </c>
      <c r="E40" s="23">
        <f t="shared" si="0"/>
        <v>164358.88999999687</v>
      </c>
      <c r="F40" s="24">
        <f t="shared" si="1"/>
        <v>102.51</v>
      </c>
      <c r="G40" s="23">
        <f>SUM(G7:G39)</f>
        <v>41867959</v>
      </c>
      <c r="H40" s="23">
        <f>SUM(H7:H39)</f>
        <v>45351919</v>
      </c>
      <c r="I40" s="23">
        <f t="shared" si="2"/>
        <v>3483960</v>
      </c>
      <c r="J40" s="25">
        <f t="shared" si="3"/>
        <v>108.32</v>
      </c>
      <c r="N40" s="14"/>
      <c r="O40" s="16"/>
    </row>
    <row r="41" spans="14:15" ht="12.75">
      <c r="N41" s="15"/>
      <c r="O41" s="15"/>
    </row>
    <row r="42" ht="12.75">
      <c r="A42" s="17"/>
    </row>
  </sheetData>
  <sheetProtection/>
  <mergeCells count="11">
    <mergeCell ref="A40:B40"/>
    <mergeCell ref="A1:H2"/>
    <mergeCell ref="I3:J3"/>
    <mergeCell ref="A4:A5"/>
    <mergeCell ref="B4:B5"/>
    <mergeCell ref="C4:D4"/>
    <mergeCell ref="E4:E5"/>
    <mergeCell ref="F4:F5"/>
    <mergeCell ref="G4:H4"/>
    <mergeCell ref="I4:I5"/>
    <mergeCell ref="J4:J5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75" r:id="rId1"/>
  <ignoredErrors>
    <ignoredError sqref="C40:D40 G40:H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K41"/>
  <sheetViews>
    <sheetView view="pageBreakPreview" zoomScale="90" zoomScaleSheetLayoutView="90" zoomScalePageLayoutView="0" workbookViewId="0" topLeftCell="A1">
      <selection activeCell="P15" sqref="P15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1.625" style="0" customWidth="1"/>
    <col min="9" max="9" width="10.25390625" style="0" customWidth="1"/>
    <col min="10" max="10" width="13.875" style="0" customWidth="1"/>
    <col min="11" max="11" width="12.875" style="0" customWidth="1"/>
  </cols>
  <sheetData>
    <row r="2" spans="1:9" ht="12.75">
      <c r="A2" s="34" t="s">
        <v>53</v>
      </c>
      <c r="B2" s="34"/>
      <c r="C2" s="34"/>
      <c r="D2" s="34"/>
      <c r="E2" s="34"/>
      <c r="F2" s="34"/>
      <c r="G2" s="34"/>
      <c r="H2" s="34"/>
      <c r="I2" s="34"/>
    </row>
    <row r="3" spans="1:9" ht="4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0:11" ht="13.5" thickBot="1">
      <c r="J4" s="49" t="s">
        <v>46</v>
      </c>
      <c r="K4" s="49"/>
    </row>
    <row r="5" spans="1:11" ht="38.25" customHeight="1">
      <c r="A5" s="42" t="s">
        <v>37</v>
      </c>
      <c r="B5" s="43" t="s">
        <v>45</v>
      </c>
      <c r="C5" s="43" t="s">
        <v>49</v>
      </c>
      <c r="D5" s="43"/>
      <c r="E5" s="43"/>
      <c r="F5" s="43" t="s">
        <v>54</v>
      </c>
      <c r="G5" s="43"/>
      <c r="H5" s="43"/>
      <c r="I5" s="43" t="s">
        <v>43</v>
      </c>
      <c r="J5" s="43"/>
      <c r="K5" s="44"/>
    </row>
    <row r="6" spans="1:11" ht="49.5" customHeight="1">
      <c r="A6" s="45"/>
      <c r="B6" s="46"/>
      <c r="C6" s="47" t="s">
        <v>40</v>
      </c>
      <c r="D6" s="47" t="s">
        <v>41</v>
      </c>
      <c r="E6" s="47" t="s">
        <v>42</v>
      </c>
      <c r="F6" s="47" t="s">
        <v>40</v>
      </c>
      <c r="G6" s="47" t="s">
        <v>41</v>
      </c>
      <c r="H6" s="47" t="s">
        <v>42</v>
      </c>
      <c r="I6" s="47" t="s">
        <v>40</v>
      </c>
      <c r="J6" s="47" t="s">
        <v>41</v>
      </c>
      <c r="K6" s="48" t="s">
        <v>42</v>
      </c>
    </row>
    <row r="7" spans="1:11" s="26" customFormat="1" ht="21.75" customHeight="1">
      <c r="A7" s="21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2">
        <v>11</v>
      </c>
    </row>
    <row r="8" spans="1:11" ht="12.75">
      <c r="A8" s="5">
        <v>1</v>
      </c>
      <c r="B8" s="2" t="s">
        <v>1</v>
      </c>
      <c r="C8" s="10">
        <v>25519614</v>
      </c>
      <c r="D8" s="12">
        <v>3871507.55</v>
      </c>
      <c r="E8" s="1">
        <f>ROUND(D8*100/C8,2)</f>
        <v>15.17</v>
      </c>
      <c r="F8" s="10">
        <v>27042264</v>
      </c>
      <c r="G8" s="12">
        <v>3924073.9</v>
      </c>
      <c r="H8" s="1">
        <f>ROUND(G8*100/F8,2)</f>
        <v>14.51</v>
      </c>
      <c r="I8" s="1">
        <f>ROUND(F8-C8,0)</f>
        <v>1522650</v>
      </c>
      <c r="J8" s="10">
        <f>G8-D8</f>
        <v>52566.35000000009</v>
      </c>
      <c r="K8" s="6">
        <f>H8-E8</f>
        <v>-0.6600000000000001</v>
      </c>
    </row>
    <row r="9" spans="1:11" ht="12.75">
      <c r="A9" s="5">
        <v>2</v>
      </c>
      <c r="B9" s="2" t="s">
        <v>44</v>
      </c>
      <c r="C9" s="10">
        <v>1317056</v>
      </c>
      <c r="D9" s="12">
        <v>178873.81</v>
      </c>
      <c r="E9" s="1">
        <f aca="true" t="shared" si="0" ref="E9:E41">ROUND(D9*100/C9,2)</f>
        <v>13.58</v>
      </c>
      <c r="F9" s="10">
        <v>1334375</v>
      </c>
      <c r="G9" s="12">
        <v>175672.18</v>
      </c>
      <c r="H9" s="1">
        <f aca="true" t="shared" si="1" ref="H9:H41">ROUND(G9*100/F9,2)</f>
        <v>13.17</v>
      </c>
      <c r="I9" s="1">
        <f aca="true" t="shared" si="2" ref="I9:I41">ROUND(F9-C9,0)</f>
        <v>17319</v>
      </c>
      <c r="J9" s="10">
        <f aca="true" t="shared" si="3" ref="J9:K41">G9-D9</f>
        <v>-3201.6300000000047</v>
      </c>
      <c r="K9" s="6">
        <f t="shared" si="3"/>
        <v>-0.41000000000000014</v>
      </c>
    </row>
    <row r="10" spans="1:11" ht="12.75">
      <c r="A10" s="5">
        <v>3</v>
      </c>
      <c r="B10" s="2" t="s">
        <v>2</v>
      </c>
      <c r="C10" s="10">
        <v>1417459</v>
      </c>
      <c r="D10" s="12">
        <v>228475.44</v>
      </c>
      <c r="E10" s="1">
        <f t="shared" si="0"/>
        <v>16.12</v>
      </c>
      <c r="F10" s="10">
        <v>1559003</v>
      </c>
      <c r="G10" s="12">
        <v>236521.29</v>
      </c>
      <c r="H10" s="1">
        <f t="shared" si="1"/>
        <v>15.17</v>
      </c>
      <c r="I10" s="1">
        <f>ROUND(F10-C10,0)</f>
        <v>141544</v>
      </c>
      <c r="J10" s="10">
        <f t="shared" si="3"/>
        <v>8045.850000000006</v>
      </c>
      <c r="K10" s="6">
        <f t="shared" si="3"/>
        <v>-0.9500000000000011</v>
      </c>
    </row>
    <row r="11" spans="1:11" ht="12.75">
      <c r="A11" s="7">
        <v>4</v>
      </c>
      <c r="B11" s="3" t="s">
        <v>3</v>
      </c>
      <c r="C11" s="10">
        <v>890964</v>
      </c>
      <c r="D11" s="12">
        <v>155615.69</v>
      </c>
      <c r="E11" s="4">
        <f t="shared" si="0"/>
        <v>17.47</v>
      </c>
      <c r="F11" s="10">
        <v>1104916</v>
      </c>
      <c r="G11" s="12">
        <v>168751.25</v>
      </c>
      <c r="H11" s="4">
        <f t="shared" si="1"/>
        <v>15.27</v>
      </c>
      <c r="I11" s="4">
        <f t="shared" si="2"/>
        <v>213952</v>
      </c>
      <c r="J11" s="11">
        <f t="shared" si="3"/>
        <v>13135.559999999998</v>
      </c>
      <c r="K11" s="6">
        <f t="shared" si="3"/>
        <v>-2.1999999999999993</v>
      </c>
    </row>
    <row r="12" spans="1:11" ht="12.75">
      <c r="A12" s="7">
        <v>5</v>
      </c>
      <c r="B12" s="3" t="s">
        <v>4</v>
      </c>
      <c r="C12" s="10">
        <v>279534</v>
      </c>
      <c r="D12" s="12">
        <v>37253.74</v>
      </c>
      <c r="E12" s="4">
        <f t="shared" si="0"/>
        <v>13.33</v>
      </c>
      <c r="F12" s="10">
        <v>332568</v>
      </c>
      <c r="G12" s="12">
        <v>32811.28</v>
      </c>
      <c r="H12" s="4">
        <f t="shared" si="1"/>
        <v>9.87</v>
      </c>
      <c r="I12" s="4">
        <f t="shared" si="2"/>
        <v>53034</v>
      </c>
      <c r="J12" s="11">
        <f t="shared" si="3"/>
        <v>-4442.459999999999</v>
      </c>
      <c r="K12" s="6">
        <f t="shared" si="3"/>
        <v>-3.460000000000001</v>
      </c>
    </row>
    <row r="13" spans="1:11" ht="12.75">
      <c r="A13" s="5">
        <v>6</v>
      </c>
      <c r="B13" s="2" t="s">
        <v>5</v>
      </c>
      <c r="C13" s="10">
        <v>300137</v>
      </c>
      <c r="D13" s="12">
        <v>50348.22</v>
      </c>
      <c r="E13" s="1">
        <f t="shared" si="0"/>
        <v>16.78</v>
      </c>
      <c r="F13" s="10">
        <v>325489</v>
      </c>
      <c r="G13" s="12">
        <v>50942.1</v>
      </c>
      <c r="H13" s="1">
        <f t="shared" si="1"/>
        <v>15.65</v>
      </c>
      <c r="I13" s="1">
        <f t="shared" si="2"/>
        <v>25352</v>
      </c>
      <c r="J13" s="10">
        <f t="shared" si="3"/>
        <v>593.8799999999974</v>
      </c>
      <c r="K13" s="6">
        <f t="shared" si="3"/>
        <v>-1.1300000000000008</v>
      </c>
    </row>
    <row r="14" spans="1:11" ht="12.75">
      <c r="A14" s="5">
        <v>7</v>
      </c>
      <c r="B14" s="2" t="s">
        <v>6</v>
      </c>
      <c r="C14" s="10">
        <v>1561239</v>
      </c>
      <c r="D14" s="12">
        <v>276810.65</v>
      </c>
      <c r="E14" s="1">
        <f t="shared" si="0"/>
        <v>17.73</v>
      </c>
      <c r="F14" s="10">
        <v>1777777</v>
      </c>
      <c r="G14" s="12">
        <v>283041.02</v>
      </c>
      <c r="H14" s="1">
        <f t="shared" si="1"/>
        <v>15.92</v>
      </c>
      <c r="I14" s="1">
        <f t="shared" si="2"/>
        <v>216538</v>
      </c>
      <c r="J14" s="10">
        <f t="shared" si="3"/>
        <v>6230.369999999995</v>
      </c>
      <c r="K14" s="6">
        <f t="shared" si="3"/>
        <v>-1.8100000000000005</v>
      </c>
    </row>
    <row r="15" spans="1:11" ht="12.75">
      <c r="A15" s="7">
        <v>8</v>
      </c>
      <c r="B15" s="3" t="s">
        <v>7</v>
      </c>
      <c r="C15" s="10">
        <v>549495</v>
      </c>
      <c r="D15" s="12">
        <v>74140.43</v>
      </c>
      <c r="E15" s="4">
        <f t="shared" si="0"/>
        <v>13.49</v>
      </c>
      <c r="F15" s="10">
        <v>946993</v>
      </c>
      <c r="G15" s="12">
        <v>111345.99</v>
      </c>
      <c r="H15" s="4">
        <f t="shared" si="1"/>
        <v>11.76</v>
      </c>
      <c r="I15" s="4">
        <f t="shared" si="2"/>
        <v>397498</v>
      </c>
      <c r="J15" s="11">
        <f t="shared" si="3"/>
        <v>37205.56000000001</v>
      </c>
      <c r="K15" s="6">
        <f t="shared" si="3"/>
        <v>-1.7300000000000004</v>
      </c>
    </row>
    <row r="16" spans="1:11" ht="12.75">
      <c r="A16" s="7">
        <v>9</v>
      </c>
      <c r="B16" s="3" t="s">
        <v>8</v>
      </c>
      <c r="C16" s="10">
        <v>115248</v>
      </c>
      <c r="D16" s="12">
        <v>21537.11</v>
      </c>
      <c r="E16" s="4">
        <f t="shared" si="0"/>
        <v>18.69</v>
      </c>
      <c r="F16" s="10">
        <v>121793</v>
      </c>
      <c r="G16" s="12">
        <v>17767.57</v>
      </c>
      <c r="H16" s="4">
        <f t="shared" si="1"/>
        <v>14.59</v>
      </c>
      <c r="I16" s="4">
        <f t="shared" si="2"/>
        <v>6545</v>
      </c>
      <c r="J16" s="11">
        <f t="shared" si="3"/>
        <v>-3769.540000000001</v>
      </c>
      <c r="K16" s="6">
        <f t="shared" si="3"/>
        <v>-4.100000000000001</v>
      </c>
    </row>
    <row r="17" spans="1:11" ht="12.75">
      <c r="A17" s="5">
        <v>10</v>
      </c>
      <c r="B17" s="2" t="s">
        <v>9</v>
      </c>
      <c r="C17" s="10">
        <v>271745</v>
      </c>
      <c r="D17" s="12">
        <v>80598.39</v>
      </c>
      <c r="E17" s="1">
        <f t="shared" si="0"/>
        <v>29.66</v>
      </c>
      <c r="F17" s="10">
        <v>286199</v>
      </c>
      <c r="G17" s="12">
        <v>78655.75</v>
      </c>
      <c r="H17" s="1">
        <f t="shared" si="1"/>
        <v>27.48</v>
      </c>
      <c r="I17" s="1">
        <f>ROUND(F17-C17,0)</f>
        <v>14454</v>
      </c>
      <c r="J17" s="10">
        <f t="shared" si="3"/>
        <v>-1942.6399999999994</v>
      </c>
      <c r="K17" s="6">
        <f t="shared" si="3"/>
        <v>-2.1799999999999997</v>
      </c>
    </row>
    <row r="18" spans="1:11" ht="12.75">
      <c r="A18" s="5">
        <v>11</v>
      </c>
      <c r="B18" s="2" t="s">
        <v>10</v>
      </c>
      <c r="C18" s="10">
        <v>126839</v>
      </c>
      <c r="D18" s="12">
        <v>24525.16</v>
      </c>
      <c r="E18" s="1">
        <f t="shared" si="0"/>
        <v>19.34</v>
      </c>
      <c r="F18" s="10">
        <v>162357</v>
      </c>
      <c r="G18" s="12">
        <v>24542.55</v>
      </c>
      <c r="H18" s="1">
        <f t="shared" si="1"/>
        <v>15.12</v>
      </c>
      <c r="I18" s="1">
        <f t="shared" si="2"/>
        <v>35518</v>
      </c>
      <c r="J18" s="10">
        <f t="shared" si="3"/>
        <v>17.389999999999418</v>
      </c>
      <c r="K18" s="6">
        <f t="shared" si="3"/>
        <v>-4.220000000000001</v>
      </c>
    </row>
    <row r="19" spans="1:11" ht="12.75">
      <c r="A19" s="5">
        <v>12</v>
      </c>
      <c r="B19" s="2" t="s">
        <v>11</v>
      </c>
      <c r="C19" s="10">
        <v>741767</v>
      </c>
      <c r="D19" s="12">
        <v>130421.57</v>
      </c>
      <c r="E19" s="1">
        <f t="shared" si="0"/>
        <v>17.58</v>
      </c>
      <c r="F19" s="10">
        <v>858644</v>
      </c>
      <c r="G19" s="12">
        <v>153650.52</v>
      </c>
      <c r="H19" s="1">
        <f t="shared" si="1"/>
        <v>17.89</v>
      </c>
      <c r="I19" s="1">
        <f t="shared" si="2"/>
        <v>116877</v>
      </c>
      <c r="J19" s="10">
        <f t="shared" si="3"/>
        <v>23228.949999999983</v>
      </c>
      <c r="K19" s="6">
        <f t="shared" si="3"/>
        <v>0.3100000000000023</v>
      </c>
    </row>
    <row r="20" spans="1:11" ht="12.75">
      <c r="A20" s="7">
        <v>13</v>
      </c>
      <c r="B20" s="3" t="s">
        <v>12</v>
      </c>
      <c r="C20" s="10">
        <v>169088</v>
      </c>
      <c r="D20" s="12">
        <v>27054.86</v>
      </c>
      <c r="E20" s="4">
        <f t="shared" si="0"/>
        <v>16</v>
      </c>
      <c r="F20" s="10">
        <v>183584</v>
      </c>
      <c r="G20" s="12">
        <v>26747.36</v>
      </c>
      <c r="H20" s="4">
        <f t="shared" si="1"/>
        <v>14.57</v>
      </c>
      <c r="I20" s="4">
        <f t="shared" si="2"/>
        <v>14496</v>
      </c>
      <c r="J20" s="11">
        <f t="shared" si="3"/>
        <v>-307.5</v>
      </c>
      <c r="K20" s="6">
        <f t="shared" si="3"/>
        <v>-1.4299999999999997</v>
      </c>
    </row>
    <row r="21" spans="1:11" ht="12.75">
      <c r="A21" s="5">
        <v>14</v>
      </c>
      <c r="B21" s="2" t="s">
        <v>13</v>
      </c>
      <c r="C21" s="10">
        <v>836817</v>
      </c>
      <c r="D21" s="12">
        <v>117080.96</v>
      </c>
      <c r="E21" s="1">
        <f t="shared" si="0"/>
        <v>13.99</v>
      </c>
      <c r="F21" s="10">
        <v>975641</v>
      </c>
      <c r="G21" s="12">
        <v>132752.13</v>
      </c>
      <c r="H21" s="1">
        <f t="shared" si="1"/>
        <v>13.61</v>
      </c>
      <c r="I21" s="1">
        <f t="shared" si="2"/>
        <v>138824</v>
      </c>
      <c r="J21" s="10">
        <f t="shared" si="3"/>
        <v>15671.169999999998</v>
      </c>
      <c r="K21" s="6">
        <f t="shared" si="3"/>
        <v>-0.3800000000000008</v>
      </c>
    </row>
    <row r="22" spans="1:11" ht="12.75">
      <c r="A22" s="5">
        <v>15</v>
      </c>
      <c r="B22" s="2" t="s">
        <v>14</v>
      </c>
      <c r="C22" s="10">
        <v>195860</v>
      </c>
      <c r="D22" s="12">
        <v>33766.08</v>
      </c>
      <c r="E22" s="1">
        <f t="shared" si="0"/>
        <v>17.24</v>
      </c>
      <c r="F22" s="10">
        <v>212176</v>
      </c>
      <c r="G22" s="12">
        <v>34745.79</v>
      </c>
      <c r="H22" s="1">
        <f t="shared" si="1"/>
        <v>16.38</v>
      </c>
      <c r="I22" s="1">
        <f t="shared" si="2"/>
        <v>16316</v>
      </c>
      <c r="J22" s="10">
        <f t="shared" si="3"/>
        <v>979.7099999999991</v>
      </c>
      <c r="K22" s="6">
        <f t="shared" si="3"/>
        <v>-0.8599999999999994</v>
      </c>
    </row>
    <row r="23" spans="1:11" ht="12.75">
      <c r="A23" s="5">
        <v>16</v>
      </c>
      <c r="B23" s="2" t="s">
        <v>15</v>
      </c>
      <c r="C23" s="10">
        <v>427449</v>
      </c>
      <c r="D23" s="12">
        <v>70625.64</v>
      </c>
      <c r="E23" s="1">
        <f t="shared" si="0"/>
        <v>16.52</v>
      </c>
      <c r="F23" s="10">
        <v>471448</v>
      </c>
      <c r="G23" s="12">
        <v>76825.71</v>
      </c>
      <c r="H23" s="1">
        <f t="shared" si="1"/>
        <v>16.3</v>
      </c>
      <c r="I23" s="1">
        <f t="shared" si="2"/>
        <v>43999</v>
      </c>
      <c r="J23" s="10">
        <f t="shared" si="3"/>
        <v>6200.070000000007</v>
      </c>
      <c r="K23" s="6">
        <f t="shared" si="3"/>
        <v>-0.21999999999999886</v>
      </c>
    </row>
    <row r="24" spans="1:11" ht="12.75">
      <c r="A24" s="7">
        <v>17</v>
      </c>
      <c r="B24" s="3" t="s">
        <v>16</v>
      </c>
      <c r="C24" s="10">
        <v>199285</v>
      </c>
      <c r="D24" s="12">
        <v>32447.82</v>
      </c>
      <c r="E24" s="4">
        <f t="shared" si="0"/>
        <v>16.28</v>
      </c>
      <c r="F24" s="10">
        <v>222698</v>
      </c>
      <c r="G24" s="12">
        <v>36439.67</v>
      </c>
      <c r="H24" s="4">
        <f t="shared" si="1"/>
        <v>16.36</v>
      </c>
      <c r="I24" s="4">
        <f t="shared" si="2"/>
        <v>23413</v>
      </c>
      <c r="J24" s="11">
        <f t="shared" si="3"/>
        <v>3991.8499999999985</v>
      </c>
      <c r="K24" s="6">
        <f t="shared" si="3"/>
        <v>0.0799999999999983</v>
      </c>
    </row>
    <row r="25" spans="1:11" ht="12.75">
      <c r="A25" s="7">
        <v>18</v>
      </c>
      <c r="B25" s="3" t="s">
        <v>17</v>
      </c>
      <c r="C25" s="10">
        <v>258934</v>
      </c>
      <c r="D25" s="12">
        <v>38340.02</v>
      </c>
      <c r="E25" s="4">
        <f t="shared" si="0"/>
        <v>14.81</v>
      </c>
      <c r="F25" s="10">
        <v>260982</v>
      </c>
      <c r="G25" s="12">
        <v>39893.27</v>
      </c>
      <c r="H25" s="4">
        <f t="shared" si="1"/>
        <v>15.29</v>
      </c>
      <c r="I25" s="4">
        <f t="shared" si="2"/>
        <v>2048</v>
      </c>
      <c r="J25" s="11">
        <f t="shared" si="3"/>
        <v>1553.25</v>
      </c>
      <c r="K25" s="6">
        <f t="shared" si="3"/>
        <v>0.47999999999999865</v>
      </c>
    </row>
    <row r="26" spans="1:11" ht="12.75">
      <c r="A26" s="7">
        <v>19</v>
      </c>
      <c r="B26" s="3" t="s">
        <v>18</v>
      </c>
      <c r="C26" s="10">
        <v>160238</v>
      </c>
      <c r="D26" s="12">
        <v>23155.35</v>
      </c>
      <c r="E26" s="4">
        <f t="shared" si="0"/>
        <v>14.45</v>
      </c>
      <c r="F26" s="10">
        <v>168998</v>
      </c>
      <c r="G26" s="12">
        <v>21240.01</v>
      </c>
      <c r="H26" s="4">
        <f t="shared" si="1"/>
        <v>12.57</v>
      </c>
      <c r="I26" s="4">
        <f t="shared" si="2"/>
        <v>8760</v>
      </c>
      <c r="J26" s="11">
        <f t="shared" si="3"/>
        <v>-1915.3400000000001</v>
      </c>
      <c r="K26" s="6">
        <f t="shared" si="3"/>
        <v>-1.879999999999999</v>
      </c>
    </row>
    <row r="27" spans="1:11" ht="12.75">
      <c r="A27" s="5">
        <v>20</v>
      </c>
      <c r="B27" s="2" t="s">
        <v>19</v>
      </c>
      <c r="C27" s="10">
        <v>211003</v>
      </c>
      <c r="D27" s="12">
        <v>34682.32</v>
      </c>
      <c r="E27" s="1">
        <f t="shared" si="0"/>
        <v>16.44</v>
      </c>
      <c r="F27" s="10">
        <v>223923</v>
      </c>
      <c r="G27" s="12">
        <v>34063.29</v>
      </c>
      <c r="H27" s="1">
        <f t="shared" si="1"/>
        <v>15.21</v>
      </c>
      <c r="I27" s="1">
        <f t="shared" si="2"/>
        <v>12920</v>
      </c>
      <c r="J27" s="10">
        <f t="shared" si="3"/>
        <v>-619.0299999999988</v>
      </c>
      <c r="K27" s="6">
        <f t="shared" si="3"/>
        <v>-1.2300000000000004</v>
      </c>
    </row>
    <row r="28" spans="1:11" ht="12.75">
      <c r="A28" s="5">
        <v>21</v>
      </c>
      <c r="B28" s="2" t="s">
        <v>20</v>
      </c>
      <c r="C28" s="10">
        <v>316933</v>
      </c>
      <c r="D28" s="12">
        <v>65274.68</v>
      </c>
      <c r="E28" s="1">
        <f t="shared" si="0"/>
        <v>20.6</v>
      </c>
      <c r="F28" s="10">
        <v>340768</v>
      </c>
      <c r="G28" s="12">
        <v>65341.39</v>
      </c>
      <c r="H28" s="1">
        <f t="shared" si="1"/>
        <v>19.17</v>
      </c>
      <c r="I28" s="1">
        <f t="shared" si="2"/>
        <v>23835</v>
      </c>
      <c r="J28" s="10">
        <f t="shared" si="3"/>
        <v>66.70999999999913</v>
      </c>
      <c r="K28" s="6">
        <f t="shared" si="3"/>
        <v>-1.4299999999999997</v>
      </c>
    </row>
    <row r="29" spans="1:11" ht="12.75">
      <c r="A29" s="7">
        <v>22</v>
      </c>
      <c r="B29" s="3" t="s">
        <v>21</v>
      </c>
      <c r="C29" s="10">
        <v>88581</v>
      </c>
      <c r="D29" s="12">
        <v>17281.44</v>
      </c>
      <c r="E29" s="4">
        <f t="shared" si="0"/>
        <v>19.51</v>
      </c>
      <c r="F29" s="10">
        <v>98857</v>
      </c>
      <c r="G29" s="12">
        <v>16351.01</v>
      </c>
      <c r="H29" s="4">
        <f t="shared" si="1"/>
        <v>16.54</v>
      </c>
      <c r="I29" s="4">
        <f t="shared" si="2"/>
        <v>10276</v>
      </c>
      <c r="J29" s="11">
        <f t="shared" si="3"/>
        <v>-930.4299999999985</v>
      </c>
      <c r="K29" s="6">
        <f t="shared" si="3"/>
        <v>-2.9700000000000024</v>
      </c>
    </row>
    <row r="30" spans="1:11" ht="12.75">
      <c r="A30" s="7">
        <v>23</v>
      </c>
      <c r="B30" s="3" t="s">
        <v>22</v>
      </c>
      <c r="C30" s="10">
        <v>480492</v>
      </c>
      <c r="D30" s="12">
        <v>88360.4</v>
      </c>
      <c r="E30" s="4">
        <f t="shared" si="0"/>
        <v>18.39</v>
      </c>
      <c r="F30" s="10">
        <v>501486</v>
      </c>
      <c r="G30" s="12">
        <v>83907.29</v>
      </c>
      <c r="H30" s="4">
        <f t="shared" si="1"/>
        <v>16.73</v>
      </c>
      <c r="I30" s="4">
        <f t="shared" si="2"/>
        <v>20994</v>
      </c>
      <c r="J30" s="11">
        <f t="shared" si="3"/>
        <v>-4453.110000000001</v>
      </c>
      <c r="K30" s="6">
        <f t="shared" si="3"/>
        <v>-1.6600000000000001</v>
      </c>
    </row>
    <row r="31" spans="1:11" ht="12.75">
      <c r="A31" s="5">
        <v>24</v>
      </c>
      <c r="B31" s="2" t="s">
        <v>23</v>
      </c>
      <c r="C31" s="10">
        <v>952245</v>
      </c>
      <c r="D31" s="12">
        <v>197541.96</v>
      </c>
      <c r="E31" s="1">
        <f t="shared" si="0"/>
        <v>20.74</v>
      </c>
      <c r="F31" s="10">
        <v>998110</v>
      </c>
      <c r="G31" s="12">
        <v>192515.2</v>
      </c>
      <c r="H31" s="1">
        <f t="shared" si="1"/>
        <v>19.29</v>
      </c>
      <c r="I31" s="1">
        <f t="shared" si="2"/>
        <v>45865</v>
      </c>
      <c r="J31" s="10">
        <f t="shared" si="3"/>
        <v>-5026.75999999998</v>
      </c>
      <c r="K31" s="6">
        <f t="shared" si="3"/>
        <v>-1.4499999999999993</v>
      </c>
    </row>
    <row r="32" spans="1:11" ht="12.75">
      <c r="A32" s="7">
        <v>25</v>
      </c>
      <c r="B32" s="3" t="s">
        <v>24</v>
      </c>
      <c r="C32" s="10">
        <v>122496</v>
      </c>
      <c r="D32" s="12">
        <v>19671.81</v>
      </c>
      <c r="E32" s="4">
        <f t="shared" si="0"/>
        <v>16.06</v>
      </c>
      <c r="F32" s="10">
        <v>138481</v>
      </c>
      <c r="G32" s="12">
        <v>21958.22</v>
      </c>
      <c r="H32" s="4">
        <f t="shared" si="1"/>
        <v>15.86</v>
      </c>
      <c r="I32" s="4">
        <f t="shared" si="2"/>
        <v>15985</v>
      </c>
      <c r="J32" s="11">
        <f t="shared" si="3"/>
        <v>2286.41</v>
      </c>
      <c r="K32" s="6">
        <f t="shared" si="3"/>
        <v>-0.1999999999999993</v>
      </c>
    </row>
    <row r="33" spans="1:11" ht="12.75">
      <c r="A33" s="5">
        <v>26</v>
      </c>
      <c r="B33" s="2" t="s">
        <v>25</v>
      </c>
      <c r="C33" s="10">
        <v>334667</v>
      </c>
      <c r="D33" s="12">
        <v>53845.95</v>
      </c>
      <c r="E33" s="1">
        <f t="shared" si="0"/>
        <v>16.09</v>
      </c>
      <c r="F33" s="10">
        <v>372707</v>
      </c>
      <c r="G33" s="12">
        <v>66908.66</v>
      </c>
      <c r="H33" s="1">
        <f t="shared" si="1"/>
        <v>17.95</v>
      </c>
      <c r="I33" s="1">
        <f t="shared" si="2"/>
        <v>38040</v>
      </c>
      <c r="J33" s="10">
        <f t="shared" si="3"/>
        <v>13062.710000000006</v>
      </c>
      <c r="K33" s="6">
        <f t="shared" si="3"/>
        <v>1.8599999999999994</v>
      </c>
    </row>
    <row r="34" spans="1:11" ht="12.75">
      <c r="A34" s="5">
        <v>27</v>
      </c>
      <c r="B34" s="2" t="s">
        <v>26</v>
      </c>
      <c r="C34" s="10">
        <v>196982</v>
      </c>
      <c r="D34" s="12">
        <v>35239.26</v>
      </c>
      <c r="E34" s="1">
        <f t="shared" si="0"/>
        <v>17.89</v>
      </c>
      <c r="F34" s="10">
        <v>226304</v>
      </c>
      <c r="G34" s="12">
        <v>41284.02</v>
      </c>
      <c r="H34" s="1">
        <f t="shared" si="1"/>
        <v>18.24</v>
      </c>
      <c r="I34" s="1">
        <f t="shared" si="2"/>
        <v>29322</v>
      </c>
      <c r="J34" s="10">
        <f t="shared" si="3"/>
        <v>6044.759999999995</v>
      </c>
      <c r="K34" s="6">
        <f t="shared" si="3"/>
        <v>0.34999999999999787</v>
      </c>
    </row>
    <row r="35" spans="1:11" ht="12.75">
      <c r="A35" s="5">
        <v>28</v>
      </c>
      <c r="B35" s="2" t="s">
        <v>27</v>
      </c>
      <c r="C35" s="10">
        <v>227995</v>
      </c>
      <c r="D35" s="12">
        <v>44657.42</v>
      </c>
      <c r="E35" s="1">
        <f t="shared" si="0"/>
        <v>19.59</v>
      </c>
      <c r="F35" s="10">
        <v>258278</v>
      </c>
      <c r="G35" s="12">
        <v>45818.77</v>
      </c>
      <c r="H35" s="1">
        <f t="shared" si="1"/>
        <v>17.74</v>
      </c>
      <c r="I35" s="1">
        <f t="shared" si="2"/>
        <v>30283</v>
      </c>
      <c r="J35" s="10">
        <f t="shared" si="3"/>
        <v>1161.3499999999985</v>
      </c>
      <c r="K35" s="6">
        <f t="shared" si="3"/>
        <v>-1.8500000000000014</v>
      </c>
    </row>
    <row r="36" spans="1:11" ht="12.75">
      <c r="A36" s="7">
        <v>29</v>
      </c>
      <c r="B36" s="3" t="s">
        <v>28</v>
      </c>
      <c r="C36" s="10">
        <v>555229</v>
      </c>
      <c r="D36" s="12">
        <v>85526.33</v>
      </c>
      <c r="E36" s="4">
        <f t="shared" si="0"/>
        <v>15.4</v>
      </c>
      <c r="F36" s="10">
        <v>567570</v>
      </c>
      <c r="G36" s="12">
        <v>68885.75</v>
      </c>
      <c r="H36" s="4">
        <f t="shared" si="1"/>
        <v>12.14</v>
      </c>
      <c r="I36" s="4">
        <f t="shared" si="2"/>
        <v>12341</v>
      </c>
      <c r="J36" s="11">
        <f t="shared" si="3"/>
        <v>-16640.58</v>
      </c>
      <c r="K36" s="6">
        <f t="shared" si="3"/>
        <v>-3.26</v>
      </c>
    </row>
    <row r="37" spans="1:11" ht="12.75">
      <c r="A37" s="7">
        <v>30</v>
      </c>
      <c r="B37" s="3" t="s">
        <v>29</v>
      </c>
      <c r="C37" s="10">
        <v>883050</v>
      </c>
      <c r="D37" s="12">
        <v>119706.01</v>
      </c>
      <c r="E37" s="4">
        <f t="shared" si="0"/>
        <v>13.56</v>
      </c>
      <c r="F37" s="10">
        <v>965666</v>
      </c>
      <c r="G37" s="12">
        <v>126112.05</v>
      </c>
      <c r="H37" s="4">
        <f t="shared" si="1"/>
        <v>13.06</v>
      </c>
      <c r="I37" s="4">
        <f t="shared" si="2"/>
        <v>82616</v>
      </c>
      <c r="J37" s="11">
        <f t="shared" si="3"/>
        <v>6406.040000000008</v>
      </c>
      <c r="K37" s="6">
        <f t="shared" si="3"/>
        <v>-0.5</v>
      </c>
    </row>
    <row r="38" spans="1:11" ht="12.75">
      <c r="A38" s="7">
        <v>31</v>
      </c>
      <c r="B38" s="3" t="s">
        <v>30</v>
      </c>
      <c r="C38" s="10">
        <v>1106227</v>
      </c>
      <c r="D38" s="12">
        <v>170157.14</v>
      </c>
      <c r="E38" s="4">
        <f t="shared" si="0"/>
        <v>15.38</v>
      </c>
      <c r="F38" s="10">
        <v>1170317</v>
      </c>
      <c r="G38" s="12">
        <v>172359.39</v>
      </c>
      <c r="H38" s="4">
        <f t="shared" si="1"/>
        <v>14.73</v>
      </c>
      <c r="I38" s="4">
        <f t="shared" si="2"/>
        <v>64090</v>
      </c>
      <c r="J38" s="11">
        <f t="shared" si="3"/>
        <v>2202.25</v>
      </c>
      <c r="K38" s="6">
        <f t="shared" si="3"/>
        <v>-0.6500000000000004</v>
      </c>
    </row>
    <row r="39" spans="1:11" ht="12.75">
      <c r="A39" s="7">
        <v>32</v>
      </c>
      <c r="B39" s="3" t="s">
        <v>31</v>
      </c>
      <c r="C39" s="10">
        <v>615017</v>
      </c>
      <c r="D39" s="12">
        <v>90326.14</v>
      </c>
      <c r="E39" s="4">
        <f t="shared" si="0"/>
        <v>14.69</v>
      </c>
      <c r="F39" s="10">
        <v>685534</v>
      </c>
      <c r="G39" s="12">
        <v>94620.51</v>
      </c>
      <c r="H39" s="4">
        <f t="shared" si="1"/>
        <v>13.8</v>
      </c>
      <c r="I39" s="4">
        <f t="shared" si="2"/>
        <v>70517</v>
      </c>
      <c r="J39" s="11">
        <f t="shared" si="3"/>
        <v>4294.369999999995</v>
      </c>
      <c r="K39" s="6">
        <f t="shared" si="3"/>
        <v>-0.8899999999999988</v>
      </c>
    </row>
    <row r="40" spans="1:11" ht="12.75">
      <c r="A40" s="7">
        <v>33</v>
      </c>
      <c r="B40" s="3" t="s">
        <v>32</v>
      </c>
      <c r="C40" s="10">
        <v>438274</v>
      </c>
      <c r="D40" s="12">
        <v>61636.71</v>
      </c>
      <c r="E40" s="4">
        <f t="shared" si="0"/>
        <v>14.06</v>
      </c>
      <c r="F40" s="10">
        <v>456013</v>
      </c>
      <c r="G40" s="12">
        <v>64300.06</v>
      </c>
      <c r="H40" s="4">
        <f t="shared" si="1"/>
        <v>14.1</v>
      </c>
      <c r="I40" s="4">
        <f t="shared" si="2"/>
        <v>17739</v>
      </c>
      <c r="J40" s="11">
        <f t="shared" si="3"/>
        <v>2663.3499999999985</v>
      </c>
      <c r="K40" s="6">
        <f t="shared" si="3"/>
        <v>0.03999999999999915</v>
      </c>
    </row>
    <row r="41" spans="1:11" ht="24" customHeight="1" thickBot="1">
      <c r="A41" s="32" t="s">
        <v>33</v>
      </c>
      <c r="B41" s="33"/>
      <c r="C41" s="27">
        <f>SUM(C8:C40)</f>
        <v>41867959</v>
      </c>
      <c r="D41" s="28">
        <f>SUM(D8:D40)</f>
        <v>6556486.06</v>
      </c>
      <c r="E41" s="24">
        <f t="shared" si="0"/>
        <v>15.66</v>
      </c>
      <c r="F41" s="24">
        <f>SUM(F8:F40)</f>
        <v>45351919</v>
      </c>
      <c r="G41" s="27">
        <f>SUM(G8:G40)</f>
        <v>6720844.949999996</v>
      </c>
      <c r="H41" s="24">
        <f t="shared" si="1"/>
        <v>14.82</v>
      </c>
      <c r="I41" s="24">
        <f t="shared" si="2"/>
        <v>3483960</v>
      </c>
      <c r="J41" s="27">
        <f>G41-D41</f>
        <v>164358.88999999687</v>
      </c>
      <c r="K41" s="25">
        <f t="shared" si="3"/>
        <v>-0.8399999999999999</v>
      </c>
    </row>
  </sheetData>
  <sheetProtection/>
  <mergeCells count="8">
    <mergeCell ref="A41:B41"/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  <ignoredErrors>
    <ignoredError sqref="C41:D41 F41:H41" formulaRange="1"/>
    <ignoredError sqref="E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Бурдеева Н.В.</cp:lastModifiedBy>
  <cp:lastPrinted>2014-10-17T08:43:09Z</cp:lastPrinted>
  <dcterms:created xsi:type="dcterms:W3CDTF">2005-05-17T11:24:02Z</dcterms:created>
  <dcterms:modified xsi:type="dcterms:W3CDTF">2014-10-17T09:00:36Z</dcterms:modified>
  <cp:category/>
  <cp:version/>
  <cp:contentType/>
  <cp:contentStatus/>
</cp:coreProperties>
</file>