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8535" tabRatio="598" activeTab="0"/>
  </bookViews>
  <sheets>
    <sheet name="Динамика поступлений 01.03.2018" sheetId="1" r:id="rId1"/>
    <sheet name="удельный вес 01.03.2018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<sst xmlns="http://schemas.openxmlformats.org/spreadsheetml/2006/main" count="98" uniqueCount="55">
  <si>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</si>
  <si>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</si>
  <si>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</si>
  <si>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</si>
  <si>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</si>
  <si>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</si>
  <si>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</si>
  <si>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</si>
  <si>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</si>
  <si>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</si>
  <si>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</si>
  <si>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</si>
  <si>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</si>
  <si>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</si>
  <si>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</si>
  <si>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</si>
  <si>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</si>
  <si>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</si>
  <si>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</si>
  <si>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</si>
  <si>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</si>
  <si>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</si>
  <si>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</si>
  <si>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</si>
  <si>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</si>
  <si>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</si>
  <si>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</si>
  <si>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</si>
  <si>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</si>
  <si>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</si>
  <si>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</si>
  <si>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</si>
  <si>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</si>
  <si>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</si>
  <si>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</si>
  <si>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</si>
  <si>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</si>
  <si>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</si>
  <si>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</si>
  <si>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</si>
  <si>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</si>
  <si>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</si>
  <si>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</si>
  <si>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</si>
  <si>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</si>
  <si>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</si>
  <si>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</si>
  <si>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01.03.2017 года (по приказу 65Н)</t>
  </si>
  <si>
    <t>по состоянию на 01.03.2017г.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</si>
  <si>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01.03.2018 года </t>
  </si>
  <si>
    <t>по состоянию на 01.03.2018 года (по приказу 65Н)</t>
  </si>
  <si>
    <t>по состоянию на 01.03.2018г.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</si>
  <si>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01.03.2018 года</t>
  </si>
  <si>
    <t xml:space="preserve">По состоянию на 01.03.2017года </t>
  </si>
  <si>
    <t xml:space="preserve">По состоянию на 01.03.2018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</si>
</sst>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7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49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47</v>
      </c>
      <c r="D6" s="7" t="s">
        <v>50</v>
      </c>
      <c r="E6" s="59"/>
      <c r="F6" s="61"/>
      <c r="G6" s="7" t="s">
        <v>48</v>
      </c>
      <c r="H6" s="7" t="s">
        <v>51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1071018.3</v>
      </c>
      <c r="D8" s="11">
        <v>1160747.36</v>
      </c>
      <c r="E8" s="12">
        <f aca="true" t="shared" si="0" ref="E8:E41">D8-C8</f>
        <v>89729.06000000006</v>
      </c>
      <c r="F8" s="13">
        <f aca="true" t="shared" si="1" ref="F8:F41">ROUND(D8/C8*100,2)</f>
        <v>108.38</v>
      </c>
      <c r="G8" s="14">
        <v>6630195</v>
      </c>
      <c r="H8" s="14">
        <v>7403595</v>
      </c>
      <c r="I8" s="12">
        <f>H8-G8</f>
        <v>773400</v>
      </c>
      <c r="J8" s="15">
        <f>ROUND(H8/G8*100,2)</f>
        <v>111.66</v>
      </c>
      <c r="N8" s="1"/>
      <c r="O8" s="5"/>
    </row>
    <row r="9" spans="1:15" ht="15.75">
      <c r="A9" s="16">
        <v>2</v>
      </c>
      <c r="B9" s="17" t="s">
        <v>44</v>
      </c>
      <c r="C9" s="11">
        <v>46051.64</v>
      </c>
      <c r="D9" s="11">
        <v>52081.7</v>
      </c>
      <c r="E9" s="12">
        <f t="shared" si="0"/>
        <v>6030.059999999998</v>
      </c>
      <c r="F9" s="18">
        <f t="shared" si="1"/>
        <v>113.09</v>
      </c>
      <c r="G9" s="19">
        <v>295789</v>
      </c>
      <c r="H9" s="19">
        <v>320224</v>
      </c>
      <c r="I9" s="20">
        <f aca="true" t="shared" si="2" ref="I9:I41">H9-G9</f>
        <v>24435</v>
      </c>
      <c r="J9" s="21">
        <f aca="true" t="shared" si="3" ref="J9:J41">ROUND(H9/G9*100,2)</f>
        <v>108.26</v>
      </c>
      <c r="N9" s="1"/>
      <c r="O9" s="5"/>
    </row>
    <row r="10" spans="1:15" ht="15.75">
      <c r="A10" s="16">
        <v>3</v>
      </c>
      <c r="B10" s="17" t="s">
        <v>2</v>
      </c>
      <c r="C10" s="11">
        <v>60882.63</v>
      </c>
      <c r="D10" s="11">
        <v>69545.07</v>
      </c>
      <c r="E10" s="12">
        <f t="shared" si="0"/>
        <v>8662.44000000001</v>
      </c>
      <c r="F10" s="18">
        <f t="shared" si="1"/>
        <v>114.23</v>
      </c>
      <c r="G10" s="19">
        <v>361252</v>
      </c>
      <c r="H10" s="19">
        <v>439371</v>
      </c>
      <c r="I10" s="20">
        <f t="shared" si="2"/>
        <v>78119</v>
      </c>
      <c r="J10" s="21">
        <f t="shared" si="3"/>
        <v>121.62</v>
      </c>
      <c r="N10" s="1"/>
      <c r="O10" s="5"/>
    </row>
    <row r="11" spans="1:15" ht="15.75">
      <c r="A11" s="16">
        <v>4</v>
      </c>
      <c r="B11" s="17" t="s">
        <v>3</v>
      </c>
      <c r="C11" s="11">
        <v>44884.04</v>
      </c>
      <c r="D11" s="11">
        <v>50535.48</v>
      </c>
      <c r="E11" s="12">
        <f t="shared" si="0"/>
        <v>5651.440000000002</v>
      </c>
      <c r="F11" s="18">
        <f t="shared" si="1"/>
        <v>112.59</v>
      </c>
      <c r="G11" s="19">
        <v>328602</v>
      </c>
      <c r="H11" s="19">
        <v>334578</v>
      </c>
      <c r="I11" s="20">
        <f t="shared" si="2"/>
        <v>5976</v>
      </c>
      <c r="J11" s="21">
        <f t="shared" si="3"/>
        <v>101.82</v>
      </c>
      <c r="N11" s="1"/>
      <c r="O11" s="5"/>
    </row>
    <row r="12" spans="1:15" ht="15.75">
      <c r="A12" s="16">
        <v>5</v>
      </c>
      <c r="B12" s="17" t="s">
        <v>4</v>
      </c>
      <c r="C12" s="11">
        <v>42338.1</v>
      </c>
      <c r="D12" s="11">
        <v>16635.82</v>
      </c>
      <c r="E12" s="12">
        <f t="shared" si="0"/>
        <v>-25702.28</v>
      </c>
      <c r="F12" s="18">
        <f t="shared" si="1"/>
        <v>39.29</v>
      </c>
      <c r="G12" s="19">
        <v>94685</v>
      </c>
      <c r="H12" s="19">
        <v>116006</v>
      </c>
      <c r="I12" s="20">
        <f t="shared" si="2"/>
        <v>21321</v>
      </c>
      <c r="J12" s="21">
        <f t="shared" si="3"/>
        <v>122.52</v>
      </c>
      <c r="N12" s="1"/>
      <c r="O12" s="5"/>
    </row>
    <row r="13" spans="1:15" ht="15.75">
      <c r="A13" s="16">
        <v>6</v>
      </c>
      <c r="B13" s="17" t="s">
        <v>5</v>
      </c>
      <c r="C13" s="11">
        <v>15017.32</v>
      </c>
      <c r="D13" s="11">
        <v>14593.84</v>
      </c>
      <c r="E13" s="12">
        <f t="shared" si="0"/>
        <v>-423.47999999999956</v>
      </c>
      <c r="F13" s="18">
        <f t="shared" si="1"/>
        <v>97.18</v>
      </c>
      <c r="G13" s="19">
        <v>84109</v>
      </c>
      <c r="H13" s="19">
        <v>95474</v>
      </c>
      <c r="I13" s="20">
        <f t="shared" si="2"/>
        <v>11365</v>
      </c>
      <c r="J13" s="21">
        <f t="shared" si="3"/>
        <v>113.51</v>
      </c>
      <c r="N13" s="1"/>
      <c r="O13" s="5"/>
    </row>
    <row r="14" spans="1:15" ht="15.75">
      <c r="A14" s="16">
        <v>7</v>
      </c>
      <c r="B14" s="17" t="s">
        <v>6</v>
      </c>
      <c r="C14" s="11">
        <v>84859.25</v>
      </c>
      <c r="D14" s="11">
        <v>86256.86</v>
      </c>
      <c r="E14" s="12">
        <f t="shared" si="0"/>
        <v>1397.6100000000006</v>
      </c>
      <c r="F14" s="18">
        <f t="shared" si="1"/>
        <v>101.65</v>
      </c>
      <c r="G14" s="19">
        <v>437807</v>
      </c>
      <c r="H14" s="19">
        <v>470842</v>
      </c>
      <c r="I14" s="20">
        <f t="shared" si="2"/>
        <v>33035</v>
      </c>
      <c r="J14" s="21">
        <f t="shared" si="3"/>
        <v>107.55</v>
      </c>
      <c r="N14" s="1"/>
      <c r="O14" s="5"/>
    </row>
    <row r="15" spans="1:15" ht="15.75">
      <c r="A15" s="16">
        <v>8</v>
      </c>
      <c r="B15" s="17" t="s">
        <v>7</v>
      </c>
      <c r="C15" s="11">
        <v>58806.51</v>
      </c>
      <c r="D15" s="11">
        <v>69677.23</v>
      </c>
      <c r="E15" s="12">
        <f t="shared" si="0"/>
        <v>10870.719999999994</v>
      </c>
      <c r="F15" s="18">
        <f t="shared" si="1"/>
        <v>118.49</v>
      </c>
      <c r="G15" s="19">
        <v>410191</v>
      </c>
      <c r="H15" s="19">
        <v>519446</v>
      </c>
      <c r="I15" s="20">
        <f t="shared" si="2"/>
        <v>109255</v>
      </c>
      <c r="J15" s="21">
        <f t="shared" si="3"/>
        <v>126.64</v>
      </c>
      <c r="N15" s="1"/>
      <c r="O15" s="5"/>
    </row>
    <row r="16" spans="1:15" ht="15.75">
      <c r="A16" s="16">
        <v>9</v>
      </c>
      <c r="B16" s="17" t="s">
        <v>8</v>
      </c>
      <c r="C16" s="11">
        <v>4018.8</v>
      </c>
      <c r="D16" s="11">
        <v>3748.73</v>
      </c>
      <c r="E16" s="12">
        <f t="shared" si="0"/>
        <v>-270.07000000000016</v>
      </c>
      <c r="F16" s="18">
        <f t="shared" si="1"/>
        <v>93.28</v>
      </c>
      <c r="G16" s="19">
        <v>26593</v>
      </c>
      <c r="H16" s="19">
        <v>29379</v>
      </c>
      <c r="I16" s="20">
        <f t="shared" si="2"/>
        <v>2786</v>
      </c>
      <c r="J16" s="21">
        <f t="shared" si="3"/>
        <v>110.48</v>
      </c>
      <c r="N16" s="1"/>
      <c r="O16" s="5"/>
    </row>
    <row r="17" spans="1:15" ht="15.75">
      <c r="A17" s="16">
        <v>10</v>
      </c>
      <c r="B17" s="17" t="s">
        <v>9</v>
      </c>
      <c r="C17" s="11">
        <v>16577.7</v>
      </c>
      <c r="D17" s="11">
        <v>17460.41</v>
      </c>
      <c r="E17" s="12">
        <f t="shared" si="0"/>
        <v>882.7099999999991</v>
      </c>
      <c r="F17" s="18">
        <f t="shared" si="1"/>
        <v>105.32</v>
      </c>
      <c r="G17" s="19">
        <v>72300</v>
      </c>
      <c r="H17" s="19">
        <v>92732</v>
      </c>
      <c r="I17" s="20">
        <f t="shared" si="2"/>
        <v>20432</v>
      </c>
      <c r="J17" s="21">
        <f t="shared" si="3"/>
        <v>128.26</v>
      </c>
      <c r="N17" s="1"/>
      <c r="O17" s="5"/>
    </row>
    <row r="18" spans="1:15" ht="15.75">
      <c r="A18" s="16">
        <v>11</v>
      </c>
      <c r="B18" s="17" t="s">
        <v>10</v>
      </c>
      <c r="C18" s="11">
        <v>11147.03</v>
      </c>
      <c r="D18" s="11">
        <v>7634.69</v>
      </c>
      <c r="E18" s="12">
        <f t="shared" si="0"/>
        <v>-3512.340000000001</v>
      </c>
      <c r="F18" s="18">
        <f t="shared" si="1"/>
        <v>68.49</v>
      </c>
      <c r="G18" s="19">
        <v>58774</v>
      </c>
      <c r="H18" s="19">
        <v>42587</v>
      </c>
      <c r="I18" s="20">
        <f t="shared" si="2"/>
        <v>-16187</v>
      </c>
      <c r="J18" s="21">
        <f t="shared" si="3"/>
        <v>72.46</v>
      </c>
      <c r="N18" s="1"/>
      <c r="O18" s="5"/>
    </row>
    <row r="19" spans="1:15" ht="15.75">
      <c r="A19" s="16">
        <v>12</v>
      </c>
      <c r="B19" s="17" t="s">
        <v>11</v>
      </c>
      <c r="C19" s="11">
        <v>31049.52</v>
      </c>
      <c r="D19" s="11">
        <v>35865.76</v>
      </c>
      <c r="E19" s="12">
        <f t="shared" si="0"/>
        <v>4816.240000000002</v>
      </c>
      <c r="F19" s="18">
        <f t="shared" si="1"/>
        <v>115.51</v>
      </c>
      <c r="G19" s="19">
        <v>203254</v>
      </c>
      <c r="H19" s="19">
        <v>233220</v>
      </c>
      <c r="I19" s="20">
        <f t="shared" si="2"/>
        <v>29966</v>
      </c>
      <c r="J19" s="21">
        <f t="shared" si="3"/>
        <v>114.74</v>
      </c>
      <c r="N19" s="1"/>
      <c r="O19" s="5"/>
    </row>
    <row r="20" spans="1:15" ht="15.75">
      <c r="A20" s="16">
        <v>13</v>
      </c>
      <c r="B20" s="17" t="s">
        <v>12</v>
      </c>
      <c r="C20" s="11">
        <v>5883.45</v>
      </c>
      <c r="D20" s="11">
        <v>6331.49</v>
      </c>
      <c r="E20" s="12">
        <f t="shared" si="0"/>
        <v>448.03999999999996</v>
      </c>
      <c r="F20" s="18">
        <f t="shared" si="1"/>
        <v>107.62</v>
      </c>
      <c r="G20" s="19">
        <v>43716</v>
      </c>
      <c r="H20" s="19">
        <v>49871</v>
      </c>
      <c r="I20" s="20">
        <f t="shared" si="2"/>
        <v>6155</v>
      </c>
      <c r="J20" s="21">
        <f t="shared" si="3"/>
        <v>114.08</v>
      </c>
      <c r="N20" s="1"/>
      <c r="O20" s="5"/>
    </row>
    <row r="21" spans="1:15" ht="15.75">
      <c r="A21" s="16">
        <v>14</v>
      </c>
      <c r="B21" s="17" t="s">
        <v>13</v>
      </c>
      <c r="C21" s="11">
        <v>42789.57</v>
      </c>
      <c r="D21" s="11">
        <v>43599.66</v>
      </c>
      <c r="E21" s="12">
        <f t="shared" si="0"/>
        <v>810.0900000000038</v>
      </c>
      <c r="F21" s="18">
        <f t="shared" si="1"/>
        <v>101.89</v>
      </c>
      <c r="G21" s="19">
        <v>286045</v>
      </c>
      <c r="H21" s="19">
        <v>313133</v>
      </c>
      <c r="I21" s="20">
        <f t="shared" si="2"/>
        <v>27088</v>
      </c>
      <c r="J21" s="21">
        <f t="shared" si="3"/>
        <v>109.47</v>
      </c>
      <c r="N21" s="1"/>
      <c r="O21" s="5"/>
    </row>
    <row r="22" spans="1:15" ht="15.75">
      <c r="A22" s="16">
        <v>15</v>
      </c>
      <c r="B22" s="17" t="s">
        <v>14</v>
      </c>
      <c r="C22" s="11">
        <v>7067.04</v>
      </c>
      <c r="D22" s="11">
        <v>8034.89</v>
      </c>
      <c r="E22" s="12">
        <f t="shared" si="0"/>
        <v>967.8500000000004</v>
      </c>
      <c r="F22" s="18">
        <f t="shared" si="1"/>
        <v>113.7</v>
      </c>
      <c r="G22" s="19">
        <v>54381</v>
      </c>
      <c r="H22" s="19">
        <v>60218</v>
      </c>
      <c r="I22" s="20">
        <f t="shared" si="2"/>
        <v>5837</v>
      </c>
      <c r="J22" s="21">
        <f t="shared" si="3"/>
        <v>110.73</v>
      </c>
      <c r="N22" s="1"/>
      <c r="O22" s="5"/>
    </row>
    <row r="23" spans="1:15" ht="15.75">
      <c r="A23" s="16">
        <v>16</v>
      </c>
      <c r="B23" s="17" t="s">
        <v>15</v>
      </c>
      <c r="C23" s="11">
        <v>20943.93</v>
      </c>
      <c r="D23" s="11">
        <v>25206.89</v>
      </c>
      <c r="E23" s="12">
        <f t="shared" si="0"/>
        <v>4262.959999999999</v>
      </c>
      <c r="F23" s="18">
        <f t="shared" si="1"/>
        <v>120.35</v>
      </c>
      <c r="G23" s="19">
        <v>131656</v>
      </c>
      <c r="H23" s="19">
        <v>152375</v>
      </c>
      <c r="I23" s="20">
        <f t="shared" si="2"/>
        <v>20719</v>
      </c>
      <c r="J23" s="21">
        <f t="shared" si="3"/>
        <v>115.74</v>
      </c>
      <c r="N23" s="1"/>
      <c r="O23" s="5"/>
    </row>
    <row r="24" spans="1:15" ht="15.75">
      <c r="A24" s="16">
        <v>17</v>
      </c>
      <c r="B24" s="17" t="s">
        <v>16</v>
      </c>
      <c r="C24" s="11">
        <v>8474.34</v>
      </c>
      <c r="D24" s="11">
        <v>10284.03</v>
      </c>
      <c r="E24" s="12">
        <f t="shared" si="0"/>
        <v>1809.6900000000005</v>
      </c>
      <c r="F24" s="18">
        <f t="shared" si="1"/>
        <v>121.35</v>
      </c>
      <c r="G24" s="19">
        <v>50529</v>
      </c>
      <c r="H24" s="19">
        <v>88076</v>
      </c>
      <c r="I24" s="20">
        <f t="shared" si="2"/>
        <v>37547</v>
      </c>
      <c r="J24" s="21">
        <f t="shared" si="3"/>
        <v>174.31</v>
      </c>
      <c r="N24" s="1"/>
      <c r="O24" s="5"/>
    </row>
    <row r="25" spans="1:15" ht="15.75">
      <c r="A25" s="16">
        <v>18</v>
      </c>
      <c r="B25" s="17" t="s">
        <v>17</v>
      </c>
      <c r="C25" s="11">
        <v>11507.57</v>
      </c>
      <c r="D25" s="11">
        <v>12889.91</v>
      </c>
      <c r="E25" s="12">
        <f t="shared" si="0"/>
        <v>1382.3400000000001</v>
      </c>
      <c r="F25" s="18">
        <f t="shared" si="1"/>
        <v>112.01</v>
      </c>
      <c r="G25" s="19">
        <v>80166</v>
      </c>
      <c r="H25" s="19">
        <v>99114</v>
      </c>
      <c r="I25" s="20">
        <f t="shared" si="2"/>
        <v>18948</v>
      </c>
      <c r="J25" s="21">
        <f t="shared" si="3"/>
        <v>123.64</v>
      </c>
      <c r="N25" s="1"/>
      <c r="O25" s="5"/>
    </row>
    <row r="26" spans="1:15" ht="15.75">
      <c r="A26" s="16">
        <v>19</v>
      </c>
      <c r="B26" s="17" t="s">
        <v>18</v>
      </c>
      <c r="C26" s="11">
        <v>5651.52</v>
      </c>
      <c r="D26" s="11">
        <v>5503.47</v>
      </c>
      <c r="E26" s="12">
        <f t="shared" si="0"/>
        <v>-148.05000000000018</v>
      </c>
      <c r="F26" s="18">
        <f t="shared" si="1"/>
        <v>97.38</v>
      </c>
      <c r="G26" s="19">
        <v>40161</v>
      </c>
      <c r="H26" s="19">
        <v>43150</v>
      </c>
      <c r="I26" s="20">
        <f t="shared" si="2"/>
        <v>2989</v>
      </c>
      <c r="J26" s="21">
        <f t="shared" si="3"/>
        <v>107.44</v>
      </c>
      <c r="N26" s="1"/>
      <c r="O26" s="5"/>
    </row>
    <row r="27" spans="1:15" ht="15.75">
      <c r="A27" s="16">
        <v>20</v>
      </c>
      <c r="B27" s="17" t="s">
        <v>19</v>
      </c>
      <c r="C27" s="11">
        <v>8565.86</v>
      </c>
      <c r="D27" s="11">
        <v>7623.03</v>
      </c>
      <c r="E27" s="12">
        <f t="shared" si="0"/>
        <v>-942.8300000000008</v>
      </c>
      <c r="F27" s="18">
        <f t="shared" si="1"/>
        <v>88.99</v>
      </c>
      <c r="G27" s="19">
        <v>58164</v>
      </c>
      <c r="H27" s="19">
        <v>57961</v>
      </c>
      <c r="I27" s="20">
        <f t="shared" si="2"/>
        <v>-203</v>
      </c>
      <c r="J27" s="21">
        <f t="shared" si="3"/>
        <v>99.65</v>
      </c>
      <c r="N27" s="1"/>
      <c r="O27" s="5"/>
    </row>
    <row r="28" spans="1:15" ht="15.75">
      <c r="A28" s="16">
        <v>21</v>
      </c>
      <c r="B28" s="17" t="s">
        <v>20</v>
      </c>
      <c r="C28" s="11">
        <v>16590.17</v>
      </c>
      <c r="D28" s="11">
        <v>18169.77</v>
      </c>
      <c r="E28" s="12">
        <f t="shared" si="0"/>
        <v>1579.6000000000022</v>
      </c>
      <c r="F28" s="18">
        <f t="shared" si="1"/>
        <v>109.52</v>
      </c>
      <c r="G28" s="19">
        <v>74834</v>
      </c>
      <c r="H28" s="19">
        <v>102098</v>
      </c>
      <c r="I28" s="20">
        <f t="shared" si="2"/>
        <v>27264</v>
      </c>
      <c r="J28" s="21">
        <f t="shared" si="3"/>
        <v>136.43</v>
      </c>
      <c r="N28" s="1"/>
      <c r="O28" s="5"/>
    </row>
    <row r="29" spans="1:15" ht="15.75">
      <c r="A29" s="16">
        <v>22</v>
      </c>
      <c r="B29" s="17" t="s">
        <v>21</v>
      </c>
      <c r="C29" s="11">
        <v>3868.7</v>
      </c>
      <c r="D29" s="11">
        <v>4399.23</v>
      </c>
      <c r="E29" s="12">
        <f t="shared" si="0"/>
        <v>530.5299999999997</v>
      </c>
      <c r="F29" s="18">
        <f t="shared" si="1"/>
        <v>113.71</v>
      </c>
      <c r="G29" s="19">
        <v>21078</v>
      </c>
      <c r="H29" s="19">
        <v>29032</v>
      </c>
      <c r="I29" s="20">
        <f t="shared" si="2"/>
        <v>7954</v>
      </c>
      <c r="J29" s="21">
        <f t="shared" si="3"/>
        <v>137.74</v>
      </c>
      <c r="N29" s="1"/>
      <c r="O29" s="5"/>
    </row>
    <row r="30" spans="1:15" ht="15.75">
      <c r="A30" s="16">
        <v>23</v>
      </c>
      <c r="B30" s="17" t="s">
        <v>22</v>
      </c>
      <c r="C30" s="11">
        <v>21478.01</v>
      </c>
      <c r="D30" s="11">
        <v>20157.88</v>
      </c>
      <c r="E30" s="12">
        <f t="shared" si="0"/>
        <v>-1320.1299999999974</v>
      </c>
      <c r="F30" s="18">
        <f t="shared" si="1"/>
        <v>93.85</v>
      </c>
      <c r="G30" s="19">
        <v>113868</v>
      </c>
      <c r="H30" s="19">
        <v>126249</v>
      </c>
      <c r="I30" s="20">
        <f t="shared" si="2"/>
        <v>12381</v>
      </c>
      <c r="J30" s="21">
        <f t="shared" si="3"/>
        <v>110.87</v>
      </c>
      <c r="N30" s="1"/>
      <c r="O30" s="5"/>
    </row>
    <row r="31" spans="1:15" ht="15.75">
      <c r="A31" s="16">
        <v>24</v>
      </c>
      <c r="B31" s="17" t="s">
        <v>23</v>
      </c>
      <c r="C31" s="11">
        <v>29389.07</v>
      </c>
      <c r="D31" s="11">
        <v>36907.42</v>
      </c>
      <c r="E31" s="12">
        <f t="shared" si="0"/>
        <v>7518.3499999999985</v>
      </c>
      <c r="F31" s="18">
        <f t="shared" si="1"/>
        <v>125.58</v>
      </c>
      <c r="G31" s="19">
        <v>200477</v>
      </c>
      <c r="H31" s="19">
        <v>224962</v>
      </c>
      <c r="I31" s="20">
        <f t="shared" si="2"/>
        <v>24485</v>
      </c>
      <c r="J31" s="21">
        <f t="shared" si="3"/>
        <v>112.21</v>
      </c>
      <c r="N31" s="1"/>
      <c r="O31" s="5"/>
    </row>
    <row r="32" spans="1:15" ht="15.75">
      <c r="A32" s="16">
        <v>25</v>
      </c>
      <c r="B32" s="17" t="s">
        <v>24</v>
      </c>
      <c r="C32" s="11">
        <v>7219.63</v>
      </c>
      <c r="D32" s="11">
        <v>6724.7</v>
      </c>
      <c r="E32" s="12">
        <f t="shared" si="0"/>
        <v>-494.9300000000003</v>
      </c>
      <c r="F32" s="18">
        <f t="shared" si="1"/>
        <v>93.14</v>
      </c>
      <c r="G32" s="19">
        <v>46149</v>
      </c>
      <c r="H32" s="19">
        <v>48638</v>
      </c>
      <c r="I32" s="20">
        <f t="shared" si="2"/>
        <v>2489</v>
      </c>
      <c r="J32" s="21">
        <f t="shared" si="3"/>
        <v>105.39</v>
      </c>
      <c r="N32" s="1"/>
      <c r="O32" s="5"/>
    </row>
    <row r="33" spans="1:15" ht="15.75">
      <c r="A33" s="16">
        <v>26</v>
      </c>
      <c r="B33" s="17" t="s">
        <v>25</v>
      </c>
      <c r="C33" s="11">
        <v>15300.87</v>
      </c>
      <c r="D33" s="11">
        <v>16857.81</v>
      </c>
      <c r="E33" s="12">
        <f t="shared" si="0"/>
        <v>1556.9400000000005</v>
      </c>
      <c r="F33" s="18">
        <f t="shared" si="1"/>
        <v>110.18</v>
      </c>
      <c r="G33" s="19">
        <v>111345</v>
      </c>
      <c r="H33" s="19">
        <v>137965</v>
      </c>
      <c r="I33" s="20">
        <f t="shared" si="2"/>
        <v>26620</v>
      </c>
      <c r="J33" s="21">
        <f t="shared" si="3"/>
        <v>123.91</v>
      </c>
      <c r="N33" s="1"/>
      <c r="O33" s="5"/>
    </row>
    <row r="34" spans="1:15" ht="15.75">
      <c r="A34" s="16">
        <v>27</v>
      </c>
      <c r="B34" s="17" t="s">
        <v>26</v>
      </c>
      <c r="C34" s="11">
        <v>12868.94</v>
      </c>
      <c r="D34" s="11">
        <v>21998.47</v>
      </c>
      <c r="E34" s="12">
        <f t="shared" si="0"/>
        <v>9129.53</v>
      </c>
      <c r="F34" s="18">
        <f t="shared" si="1"/>
        <v>170.94</v>
      </c>
      <c r="G34" s="19">
        <v>42434</v>
      </c>
      <c r="H34" s="19">
        <v>45525</v>
      </c>
      <c r="I34" s="20">
        <f t="shared" si="2"/>
        <v>3091</v>
      </c>
      <c r="J34" s="21">
        <f t="shared" si="3"/>
        <v>107.28</v>
      </c>
      <c r="N34" s="1"/>
      <c r="O34" s="5"/>
    </row>
    <row r="35" spans="1:15" ht="15.75">
      <c r="A35" s="16">
        <v>28</v>
      </c>
      <c r="B35" s="17" t="s">
        <v>27</v>
      </c>
      <c r="C35" s="11">
        <v>12336.62</v>
      </c>
      <c r="D35" s="11">
        <v>11792.53</v>
      </c>
      <c r="E35" s="12">
        <f t="shared" si="0"/>
        <v>-544.0900000000001</v>
      </c>
      <c r="F35" s="18">
        <f t="shared" si="1"/>
        <v>95.59</v>
      </c>
      <c r="G35" s="19">
        <v>65237</v>
      </c>
      <c r="H35" s="19">
        <v>73512</v>
      </c>
      <c r="I35" s="20">
        <f t="shared" si="2"/>
        <v>8275</v>
      </c>
      <c r="J35" s="21">
        <f t="shared" si="3"/>
        <v>112.68</v>
      </c>
      <c r="N35" s="1"/>
      <c r="O35" s="5"/>
    </row>
    <row r="36" spans="1:15" ht="15.75">
      <c r="A36" s="16">
        <v>29</v>
      </c>
      <c r="B36" s="17" t="s">
        <v>28</v>
      </c>
      <c r="C36" s="11">
        <v>21456.36</v>
      </c>
      <c r="D36" s="11">
        <v>19707.42</v>
      </c>
      <c r="E36" s="12">
        <f t="shared" si="0"/>
        <v>-1748.9400000000023</v>
      </c>
      <c r="F36" s="18">
        <f t="shared" si="1"/>
        <v>91.85</v>
      </c>
      <c r="G36" s="19">
        <v>159754</v>
      </c>
      <c r="H36" s="19">
        <v>167623</v>
      </c>
      <c r="I36" s="20">
        <f t="shared" si="2"/>
        <v>7869</v>
      </c>
      <c r="J36" s="21">
        <f t="shared" si="3"/>
        <v>104.93</v>
      </c>
      <c r="N36" s="1"/>
      <c r="O36" s="5"/>
    </row>
    <row r="37" spans="1:15" ht="15.75">
      <c r="A37" s="16">
        <v>30</v>
      </c>
      <c r="B37" s="17" t="s">
        <v>29</v>
      </c>
      <c r="C37" s="11">
        <v>35040.7</v>
      </c>
      <c r="D37" s="11">
        <v>33163.43</v>
      </c>
      <c r="E37" s="12">
        <f t="shared" si="0"/>
        <v>-1877.2699999999968</v>
      </c>
      <c r="F37" s="18">
        <f t="shared" si="1"/>
        <v>94.64</v>
      </c>
      <c r="G37" s="19">
        <v>246882</v>
      </c>
      <c r="H37" s="19">
        <v>251653</v>
      </c>
      <c r="I37" s="20">
        <f t="shared" si="2"/>
        <v>4771</v>
      </c>
      <c r="J37" s="21">
        <f t="shared" si="3"/>
        <v>101.93</v>
      </c>
      <c r="N37" s="1"/>
      <c r="O37" s="5"/>
    </row>
    <row r="38" spans="1:15" ht="15.75">
      <c r="A38" s="16">
        <v>31</v>
      </c>
      <c r="B38" s="17" t="s">
        <v>30</v>
      </c>
      <c r="C38" s="11">
        <v>50480.98</v>
      </c>
      <c r="D38" s="11">
        <v>48495.49</v>
      </c>
      <c r="E38" s="12">
        <f t="shared" si="0"/>
        <v>-1985.4900000000052</v>
      </c>
      <c r="F38" s="18">
        <f t="shared" si="1"/>
        <v>96.07</v>
      </c>
      <c r="G38" s="19">
        <v>293818</v>
      </c>
      <c r="H38" s="19">
        <v>342070</v>
      </c>
      <c r="I38" s="20">
        <f t="shared" si="2"/>
        <v>48252</v>
      </c>
      <c r="J38" s="21">
        <f t="shared" si="3"/>
        <v>116.42</v>
      </c>
      <c r="N38" s="1"/>
      <c r="O38" s="5"/>
    </row>
    <row r="39" spans="1:15" ht="15.75">
      <c r="A39" s="16">
        <v>32</v>
      </c>
      <c r="B39" s="17" t="s">
        <v>31</v>
      </c>
      <c r="C39" s="11">
        <v>22348.67</v>
      </c>
      <c r="D39" s="11">
        <v>27775.88</v>
      </c>
      <c r="E39" s="12">
        <f t="shared" si="0"/>
        <v>5427.210000000003</v>
      </c>
      <c r="F39" s="18">
        <f t="shared" si="1"/>
        <v>124.28</v>
      </c>
      <c r="G39" s="19">
        <v>175379</v>
      </c>
      <c r="H39" s="19">
        <v>193865</v>
      </c>
      <c r="I39" s="20">
        <f t="shared" si="2"/>
        <v>18486</v>
      </c>
      <c r="J39" s="21">
        <f t="shared" si="3"/>
        <v>110.54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12286.62</v>
      </c>
      <c r="D40" s="11">
        <v>13470.04</v>
      </c>
      <c r="E40" s="12">
        <f t="shared" si="0"/>
        <v>1183.42</v>
      </c>
      <c r="F40" s="24">
        <f t="shared" si="1"/>
        <v>109.63</v>
      </c>
      <c r="G40" s="25">
        <v>91502</v>
      </c>
      <c r="H40" s="25">
        <v>91071</v>
      </c>
      <c r="I40" s="26">
        <f t="shared" si="2"/>
        <v>-431</v>
      </c>
      <c r="J40" s="27">
        <f t="shared" si="3"/>
        <v>99.53</v>
      </c>
      <c r="N40" s="1"/>
      <c r="O40" s="5"/>
    </row>
    <row r="41" spans="1:15" ht="16.5" thickBot="1">
      <c r="A41" s="28"/>
      <c r="B41" s="29" t="s">
        <v>33</v>
      </c>
      <c r="C41" s="30">
        <f>SUM(C8:C40)</f>
        <v>1858199.4600000004</v>
      </c>
      <c r="D41" s="30">
        <f>SUM(D8:D40)</f>
        <v>1983876.3899999994</v>
      </c>
      <c r="E41" s="30">
        <f t="shared" si="0"/>
        <v>125676.929999999</v>
      </c>
      <c r="F41" s="31">
        <f t="shared" si="1"/>
        <v>106.76</v>
      </c>
      <c r="G41" s="30">
        <f>SUM(G8:G40)</f>
        <v>11391126</v>
      </c>
      <c r="H41" s="30">
        <f>SUM(H8:H40)</f>
        <v>12795615</v>
      </c>
      <c r="I41" s="30">
        <f t="shared" si="2"/>
        <v>1404489</v>
      </c>
      <c r="J41" s="31">
        <f t="shared" si="3"/>
        <v>112.33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zoomScalePageLayoutView="0" workbookViewId="0" topLeftCell="A10">
      <selection activeCell="M38" sqref="M38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53</v>
      </c>
      <c r="D5" s="68"/>
      <c r="E5" s="69"/>
      <c r="F5" s="67" t="s">
        <v>54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6630195</v>
      </c>
      <c r="D8" s="11">
        <v>1071018.3</v>
      </c>
      <c r="E8" s="34">
        <f>ROUND(D8*100/C8,2)</f>
        <v>16.15</v>
      </c>
      <c r="F8" s="14">
        <v>7403595</v>
      </c>
      <c r="G8" s="11">
        <v>1160747.36</v>
      </c>
      <c r="H8" s="34">
        <f>ROUND(G8*100/F8,2)</f>
        <v>15.68</v>
      </c>
      <c r="I8" s="34">
        <f>ROUND(F8-C8,0)</f>
        <v>773400</v>
      </c>
      <c r="J8" s="12">
        <f>G8-D8</f>
        <v>89729.06000000006</v>
      </c>
      <c r="K8" s="35">
        <f>H8-E8</f>
        <v>-0.46999999999999886</v>
      </c>
    </row>
    <row r="9" spans="1:11" ht="12.75">
      <c r="A9" s="16">
        <v>2</v>
      </c>
      <c r="B9" s="17" t="s">
        <v>44</v>
      </c>
      <c r="C9" s="19">
        <v>295789</v>
      </c>
      <c r="D9" s="11">
        <v>46051.64</v>
      </c>
      <c r="E9" s="34">
        <f aca="true" t="shared" si="0" ref="E9:E41">ROUND(D9*100/C9,2)</f>
        <v>15.57</v>
      </c>
      <c r="F9" s="19">
        <v>320224</v>
      </c>
      <c r="G9" s="11">
        <v>52081.7</v>
      </c>
      <c r="H9" s="34">
        <f aca="true" t="shared" si="1" ref="H9:H41">ROUND(G9*100/F9,2)</f>
        <v>16.26</v>
      </c>
      <c r="I9" s="36">
        <f aca="true" t="shared" si="2" ref="I9:I41">ROUND(F9-C9,0)</f>
        <v>24435</v>
      </c>
      <c r="J9" s="20">
        <f aca="true" t="shared" si="3" ref="J9:K41">G9-D9</f>
        <v>6030.059999999998</v>
      </c>
      <c r="K9" s="37">
        <f t="shared" si="3"/>
        <v>0.6900000000000013</v>
      </c>
    </row>
    <row r="10" spans="1:11" ht="12.75">
      <c r="A10" s="16">
        <v>3</v>
      </c>
      <c r="B10" s="17" t="s">
        <v>2</v>
      </c>
      <c r="C10" s="19">
        <v>361252</v>
      </c>
      <c r="D10" s="11">
        <v>60882.63</v>
      </c>
      <c r="E10" s="34">
        <f t="shared" si="0"/>
        <v>16.85</v>
      </c>
      <c r="F10" s="19">
        <v>439371</v>
      </c>
      <c r="G10" s="11">
        <v>69545.07</v>
      </c>
      <c r="H10" s="34">
        <f t="shared" si="1"/>
        <v>15.83</v>
      </c>
      <c r="I10" s="36">
        <f>ROUND(F10-C10,0)</f>
        <v>78119</v>
      </c>
      <c r="J10" s="20">
        <f t="shared" si="3"/>
        <v>8662.44000000001</v>
      </c>
      <c r="K10" s="37">
        <f t="shared" si="3"/>
        <v>-1.0200000000000014</v>
      </c>
    </row>
    <row r="11" spans="1:11" ht="12.75">
      <c r="A11" s="38">
        <v>4</v>
      </c>
      <c r="B11" s="39" t="s">
        <v>3</v>
      </c>
      <c r="C11" s="19">
        <v>328602</v>
      </c>
      <c r="D11" s="11">
        <v>44884.04</v>
      </c>
      <c r="E11" s="40">
        <f t="shared" si="0"/>
        <v>13.66</v>
      </c>
      <c r="F11" s="19">
        <v>334578</v>
      </c>
      <c r="G11" s="11">
        <v>50535.48</v>
      </c>
      <c r="H11" s="40">
        <f t="shared" si="1"/>
        <v>15.1</v>
      </c>
      <c r="I11" s="41">
        <f t="shared" si="2"/>
        <v>5976</v>
      </c>
      <c r="J11" s="42">
        <f t="shared" si="3"/>
        <v>5651.440000000002</v>
      </c>
      <c r="K11" s="37">
        <f t="shared" si="3"/>
        <v>1.4399999999999995</v>
      </c>
    </row>
    <row r="12" spans="1:11" ht="12.75">
      <c r="A12" s="38">
        <v>5</v>
      </c>
      <c r="B12" s="39" t="s">
        <v>4</v>
      </c>
      <c r="C12" s="19">
        <v>94685</v>
      </c>
      <c r="D12" s="11">
        <v>42338.1</v>
      </c>
      <c r="E12" s="40">
        <f t="shared" si="0"/>
        <v>44.71</v>
      </c>
      <c r="F12" s="19">
        <v>116006</v>
      </c>
      <c r="G12" s="11">
        <v>16635.82</v>
      </c>
      <c r="H12" s="40">
        <f t="shared" si="1"/>
        <v>14.34</v>
      </c>
      <c r="I12" s="41">
        <f t="shared" si="2"/>
        <v>21321</v>
      </c>
      <c r="J12" s="42">
        <f t="shared" si="3"/>
        <v>-25702.28</v>
      </c>
      <c r="K12" s="37">
        <f t="shared" si="3"/>
        <v>-30.37</v>
      </c>
    </row>
    <row r="13" spans="1:11" ht="12.75">
      <c r="A13" s="16">
        <v>6</v>
      </c>
      <c r="B13" s="17" t="s">
        <v>5</v>
      </c>
      <c r="C13" s="19">
        <v>84109</v>
      </c>
      <c r="D13" s="11">
        <v>15017.32</v>
      </c>
      <c r="E13" s="34">
        <f t="shared" si="0"/>
        <v>17.85</v>
      </c>
      <c r="F13" s="19">
        <v>95474</v>
      </c>
      <c r="G13" s="11">
        <v>14593.84</v>
      </c>
      <c r="H13" s="34">
        <f t="shared" si="1"/>
        <v>15.29</v>
      </c>
      <c r="I13" s="36">
        <f t="shared" si="2"/>
        <v>11365</v>
      </c>
      <c r="J13" s="20">
        <f t="shared" si="3"/>
        <v>-423.47999999999956</v>
      </c>
      <c r="K13" s="37">
        <f t="shared" si="3"/>
        <v>-2.5600000000000023</v>
      </c>
    </row>
    <row r="14" spans="1:11" ht="12.75">
      <c r="A14" s="16">
        <v>7</v>
      </c>
      <c r="B14" s="17" t="s">
        <v>6</v>
      </c>
      <c r="C14" s="19">
        <v>437807</v>
      </c>
      <c r="D14" s="11">
        <v>84859.25</v>
      </c>
      <c r="E14" s="34">
        <f t="shared" si="0"/>
        <v>19.38</v>
      </c>
      <c r="F14" s="19">
        <v>470842</v>
      </c>
      <c r="G14" s="11">
        <v>86256.86</v>
      </c>
      <c r="H14" s="34">
        <f t="shared" si="1"/>
        <v>18.32</v>
      </c>
      <c r="I14" s="36">
        <f t="shared" si="2"/>
        <v>33035</v>
      </c>
      <c r="J14" s="20">
        <f t="shared" si="3"/>
        <v>1397.6100000000006</v>
      </c>
      <c r="K14" s="37">
        <f t="shared" si="3"/>
        <v>-1.0599999999999987</v>
      </c>
    </row>
    <row r="15" spans="1:11" ht="12.75">
      <c r="A15" s="38">
        <v>8</v>
      </c>
      <c r="B15" s="39" t="s">
        <v>7</v>
      </c>
      <c r="C15" s="19">
        <v>410191</v>
      </c>
      <c r="D15" s="11">
        <v>58806.51</v>
      </c>
      <c r="E15" s="40">
        <f t="shared" si="0"/>
        <v>14.34</v>
      </c>
      <c r="F15" s="19">
        <v>519446</v>
      </c>
      <c r="G15" s="11">
        <v>69677.23</v>
      </c>
      <c r="H15" s="40">
        <f t="shared" si="1"/>
        <v>13.41</v>
      </c>
      <c r="I15" s="41">
        <f t="shared" si="2"/>
        <v>109255</v>
      </c>
      <c r="J15" s="42">
        <f t="shared" si="3"/>
        <v>10870.719999999994</v>
      </c>
      <c r="K15" s="37">
        <f t="shared" si="3"/>
        <v>-0.9299999999999997</v>
      </c>
    </row>
    <row r="16" spans="1:11" ht="12.75">
      <c r="A16" s="38">
        <v>9</v>
      </c>
      <c r="B16" s="39" t="s">
        <v>8</v>
      </c>
      <c r="C16" s="19">
        <v>26593</v>
      </c>
      <c r="D16" s="11">
        <v>4018.8</v>
      </c>
      <c r="E16" s="40">
        <f t="shared" si="0"/>
        <v>15.11</v>
      </c>
      <c r="F16" s="19">
        <v>29379</v>
      </c>
      <c r="G16" s="11">
        <v>3748.73</v>
      </c>
      <c r="H16" s="40">
        <f t="shared" si="1"/>
        <v>12.76</v>
      </c>
      <c r="I16" s="41">
        <f t="shared" si="2"/>
        <v>2786</v>
      </c>
      <c r="J16" s="42">
        <f t="shared" si="3"/>
        <v>-270.07000000000016</v>
      </c>
      <c r="K16" s="37">
        <f t="shared" si="3"/>
        <v>-2.3499999999999996</v>
      </c>
    </row>
    <row r="17" spans="1:11" ht="12.75">
      <c r="A17" s="16">
        <v>10</v>
      </c>
      <c r="B17" s="17" t="s">
        <v>9</v>
      </c>
      <c r="C17" s="19">
        <v>72300</v>
      </c>
      <c r="D17" s="11">
        <v>16577.7</v>
      </c>
      <c r="E17" s="34">
        <f t="shared" si="0"/>
        <v>22.93</v>
      </c>
      <c r="F17" s="19">
        <v>92732</v>
      </c>
      <c r="G17" s="11">
        <v>17460.41</v>
      </c>
      <c r="H17" s="34">
        <f t="shared" si="1"/>
        <v>18.83</v>
      </c>
      <c r="I17" s="36">
        <f>ROUND(F17-C17,0)</f>
        <v>20432</v>
      </c>
      <c r="J17" s="20">
        <f t="shared" si="3"/>
        <v>882.7099999999991</v>
      </c>
      <c r="K17" s="37">
        <f t="shared" si="3"/>
        <v>-4.100000000000001</v>
      </c>
    </row>
    <row r="18" spans="1:11" ht="12.75">
      <c r="A18" s="16">
        <v>11</v>
      </c>
      <c r="B18" s="17" t="s">
        <v>10</v>
      </c>
      <c r="C18" s="19">
        <v>58774</v>
      </c>
      <c r="D18" s="11">
        <v>11147.03</v>
      </c>
      <c r="E18" s="34">
        <f t="shared" si="0"/>
        <v>18.97</v>
      </c>
      <c r="F18" s="19">
        <v>42587</v>
      </c>
      <c r="G18" s="11">
        <v>7634.69</v>
      </c>
      <c r="H18" s="34">
        <f t="shared" si="1"/>
        <v>17.93</v>
      </c>
      <c r="I18" s="36">
        <f t="shared" si="2"/>
        <v>-16187</v>
      </c>
      <c r="J18" s="20">
        <f t="shared" si="3"/>
        <v>-3512.340000000001</v>
      </c>
      <c r="K18" s="37">
        <f t="shared" si="3"/>
        <v>-1.0399999999999991</v>
      </c>
    </row>
    <row r="19" spans="1:11" ht="12.75">
      <c r="A19" s="16">
        <v>12</v>
      </c>
      <c r="B19" s="17" t="s">
        <v>11</v>
      </c>
      <c r="C19" s="19">
        <v>203254</v>
      </c>
      <c r="D19" s="11">
        <v>31049.52</v>
      </c>
      <c r="E19" s="34">
        <f t="shared" si="0"/>
        <v>15.28</v>
      </c>
      <c r="F19" s="19">
        <v>233220</v>
      </c>
      <c r="G19" s="11">
        <v>35865.76</v>
      </c>
      <c r="H19" s="34">
        <f t="shared" si="1"/>
        <v>15.38</v>
      </c>
      <c r="I19" s="36">
        <f t="shared" si="2"/>
        <v>29966</v>
      </c>
      <c r="J19" s="20">
        <f t="shared" si="3"/>
        <v>4816.240000000002</v>
      </c>
      <c r="K19" s="37">
        <f t="shared" si="3"/>
        <v>0.10000000000000142</v>
      </c>
    </row>
    <row r="20" spans="1:11" ht="12.75">
      <c r="A20" s="38">
        <v>13</v>
      </c>
      <c r="B20" s="39" t="s">
        <v>12</v>
      </c>
      <c r="C20" s="19">
        <v>43716</v>
      </c>
      <c r="D20" s="11">
        <v>5883.45</v>
      </c>
      <c r="E20" s="40">
        <f t="shared" si="0"/>
        <v>13.46</v>
      </c>
      <c r="F20" s="19">
        <v>49871</v>
      </c>
      <c r="G20" s="11">
        <v>6331.49</v>
      </c>
      <c r="H20" s="40">
        <f t="shared" si="1"/>
        <v>12.7</v>
      </c>
      <c r="I20" s="41">
        <f t="shared" si="2"/>
        <v>6155</v>
      </c>
      <c r="J20" s="42">
        <f t="shared" si="3"/>
        <v>448.03999999999996</v>
      </c>
      <c r="K20" s="37">
        <f t="shared" si="3"/>
        <v>-0.7600000000000016</v>
      </c>
    </row>
    <row r="21" spans="1:11" ht="12.75">
      <c r="A21" s="16">
        <v>14</v>
      </c>
      <c r="B21" s="17" t="s">
        <v>13</v>
      </c>
      <c r="C21" s="19">
        <v>286045</v>
      </c>
      <c r="D21" s="11">
        <v>42789.57</v>
      </c>
      <c r="E21" s="34">
        <f t="shared" si="0"/>
        <v>14.96</v>
      </c>
      <c r="F21" s="19">
        <v>313133</v>
      </c>
      <c r="G21" s="11">
        <v>43599.66</v>
      </c>
      <c r="H21" s="34">
        <f t="shared" si="1"/>
        <v>13.92</v>
      </c>
      <c r="I21" s="36">
        <f t="shared" si="2"/>
        <v>27088</v>
      </c>
      <c r="J21" s="20">
        <f t="shared" si="3"/>
        <v>810.0900000000038</v>
      </c>
      <c r="K21" s="37">
        <f t="shared" si="3"/>
        <v>-1.040000000000001</v>
      </c>
    </row>
    <row r="22" spans="1:11" ht="12.75">
      <c r="A22" s="16">
        <v>15</v>
      </c>
      <c r="B22" s="17" t="s">
        <v>14</v>
      </c>
      <c r="C22" s="19">
        <v>54381</v>
      </c>
      <c r="D22" s="11">
        <v>7067.04</v>
      </c>
      <c r="E22" s="34">
        <f t="shared" si="0"/>
        <v>13</v>
      </c>
      <c r="F22" s="19">
        <v>60218</v>
      </c>
      <c r="G22" s="11">
        <v>8034.89</v>
      </c>
      <c r="H22" s="34">
        <f t="shared" si="1"/>
        <v>13.34</v>
      </c>
      <c r="I22" s="36">
        <f t="shared" si="2"/>
        <v>5837</v>
      </c>
      <c r="J22" s="20">
        <f t="shared" si="3"/>
        <v>967.8500000000004</v>
      </c>
      <c r="K22" s="37">
        <f t="shared" si="3"/>
        <v>0.33999999999999986</v>
      </c>
    </row>
    <row r="23" spans="1:11" ht="12.75">
      <c r="A23" s="16">
        <v>16</v>
      </c>
      <c r="B23" s="17" t="s">
        <v>15</v>
      </c>
      <c r="C23" s="19">
        <v>131656</v>
      </c>
      <c r="D23" s="11">
        <v>20943.93</v>
      </c>
      <c r="E23" s="34">
        <f t="shared" si="0"/>
        <v>15.91</v>
      </c>
      <c r="F23" s="19">
        <v>152375</v>
      </c>
      <c r="G23" s="11">
        <v>25206.89</v>
      </c>
      <c r="H23" s="34">
        <f t="shared" si="1"/>
        <v>16.54</v>
      </c>
      <c r="I23" s="36">
        <f t="shared" si="2"/>
        <v>20719</v>
      </c>
      <c r="J23" s="20">
        <f t="shared" si="3"/>
        <v>4262.959999999999</v>
      </c>
      <c r="K23" s="37">
        <f t="shared" si="3"/>
        <v>0.629999999999999</v>
      </c>
    </row>
    <row r="24" spans="1:11" ht="12.75">
      <c r="A24" s="38">
        <v>17</v>
      </c>
      <c r="B24" s="39" t="s">
        <v>16</v>
      </c>
      <c r="C24" s="19">
        <v>50529</v>
      </c>
      <c r="D24" s="11">
        <v>8474.34</v>
      </c>
      <c r="E24" s="40">
        <f t="shared" si="0"/>
        <v>16.77</v>
      </c>
      <c r="F24" s="19">
        <v>88076</v>
      </c>
      <c r="G24" s="11">
        <v>10284.03</v>
      </c>
      <c r="H24" s="40">
        <f t="shared" si="1"/>
        <v>11.68</v>
      </c>
      <c r="I24" s="41">
        <f t="shared" si="2"/>
        <v>37547</v>
      </c>
      <c r="J24" s="42">
        <f t="shared" si="3"/>
        <v>1809.6900000000005</v>
      </c>
      <c r="K24" s="37">
        <f t="shared" si="3"/>
        <v>-5.09</v>
      </c>
    </row>
    <row r="25" spans="1:11" ht="12.75">
      <c r="A25" s="38">
        <v>18</v>
      </c>
      <c r="B25" s="39" t="s">
        <v>17</v>
      </c>
      <c r="C25" s="19">
        <v>80166</v>
      </c>
      <c r="D25" s="11">
        <v>11507.57</v>
      </c>
      <c r="E25" s="40">
        <f t="shared" si="0"/>
        <v>14.35</v>
      </c>
      <c r="F25" s="19">
        <v>99114</v>
      </c>
      <c r="G25" s="11">
        <v>12889.91</v>
      </c>
      <c r="H25" s="40">
        <f t="shared" si="1"/>
        <v>13.01</v>
      </c>
      <c r="I25" s="41">
        <f t="shared" si="2"/>
        <v>18948</v>
      </c>
      <c r="J25" s="42">
        <f t="shared" si="3"/>
        <v>1382.3400000000001</v>
      </c>
      <c r="K25" s="37">
        <f t="shared" si="3"/>
        <v>-1.3399999999999999</v>
      </c>
    </row>
    <row r="26" spans="1:11" ht="12.75">
      <c r="A26" s="38">
        <v>19</v>
      </c>
      <c r="B26" s="39" t="s">
        <v>18</v>
      </c>
      <c r="C26" s="19">
        <v>40161</v>
      </c>
      <c r="D26" s="11">
        <v>5651.52</v>
      </c>
      <c r="E26" s="40">
        <f t="shared" si="0"/>
        <v>14.07</v>
      </c>
      <c r="F26" s="19">
        <v>43150</v>
      </c>
      <c r="G26" s="11">
        <v>5503.47</v>
      </c>
      <c r="H26" s="40">
        <f t="shared" si="1"/>
        <v>12.75</v>
      </c>
      <c r="I26" s="41">
        <f t="shared" si="2"/>
        <v>2989</v>
      </c>
      <c r="J26" s="42">
        <f t="shared" si="3"/>
        <v>-148.05000000000018</v>
      </c>
      <c r="K26" s="37">
        <f t="shared" si="3"/>
        <v>-1.3200000000000003</v>
      </c>
    </row>
    <row r="27" spans="1:11" ht="12.75">
      <c r="A27" s="16">
        <v>20</v>
      </c>
      <c r="B27" s="17" t="s">
        <v>19</v>
      </c>
      <c r="C27" s="19">
        <v>58164</v>
      </c>
      <c r="D27" s="11">
        <v>8565.86</v>
      </c>
      <c r="E27" s="34">
        <f t="shared" si="0"/>
        <v>14.73</v>
      </c>
      <c r="F27" s="19">
        <v>57961</v>
      </c>
      <c r="G27" s="11">
        <v>7623.03</v>
      </c>
      <c r="H27" s="34">
        <f t="shared" si="1"/>
        <v>13.15</v>
      </c>
      <c r="I27" s="36">
        <f t="shared" si="2"/>
        <v>-203</v>
      </c>
      <c r="J27" s="20">
        <f t="shared" si="3"/>
        <v>-942.8300000000008</v>
      </c>
      <c r="K27" s="37">
        <f t="shared" si="3"/>
        <v>-1.58</v>
      </c>
    </row>
    <row r="28" spans="1:11" ht="12.75">
      <c r="A28" s="16">
        <v>21</v>
      </c>
      <c r="B28" s="17" t="s">
        <v>20</v>
      </c>
      <c r="C28" s="19">
        <v>74834</v>
      </c>
      <c r="D28" s="11">
        <v>16590.17</v>
      </c>
      <c r="E28" s="34">
        <f t="shared" si="0"/>
        <v>22.17</v>
      </c>
      <c r="F28" s="19">
        <v>102098</v>
      </c>
      <c r="G28" s="11">
        <v>18169.77</v>
      </c>
      <c r="H28" s="34">
        <f t="shared" si="1"/>
        <v>17.8</v>
      </c>
      <c r="I28" s="36">
        <f t="shared" si="2"/>
        <v>27264</v>
      </c>
      <c r="J28" s="20">
        <f t="shared" si="3"/>
        <v>1579.6000000000022</v>
      </c>
      <c r="K28" s="37">
        <f t="shared" si="3"/>
        <v>-4.370000000000001</v>
      </c>
    </row>
    <row r="29" spans="1:11" ht="12.75">
      <c r="A29" s="38">
        <v>22</v>
      </c>
      <c r="B29" s="39" t="s">
        <v>21</v>
      </c>
      <c r="C29" s="19">
        <v>21078</v>
      </c>
      <c r="D29" s="11">
        <v>3868.7</v>
      </c>
      <c r="E29" s="40">
        <f t="shared" si="0"/>
        <v>18.35</v>
      </c>
      <c r="F29" s="19">
        <v>29032</v>
      </c>
      <c r="G29" s="11">
        <v>4399.23</v>
      </c>
      <c r="H29" s="40">
        <f t="shared" si="1"/>
        <v>15.15</v>
      </c>
      <c r="I29" s="41">
        <f t="shared" si="2"/>
        <v>7954</v>
      </c>
      <c r="J29" s="42">
        <f t="shared" si="3"/>
        <v>530.5299999999997</v>
      </c>
      <c r="K29" s="37">
        <f t="shared" si="3"/>
        <v>-3.200000000000001</v>
      </c>
    </row>
    <row r="30" spans="1:11" ht="12.75">
      <c r="A30" s="38">
        <v>23</v>
      </c>
      <c r="B30" s="39" t="s">
        <v>22</v>
      </c>
      <c r="C30" s="19">
        <v>113868</v>
      </c>
      <c r="D30" s="11">
        <v>21478.01</v>
      </c>
      <c r="E30" s="40">
        <f t="shared" si="0"/>
        <v>18.86</v>
      </c>
      <c r="F30" s="19">
        <v>126249</v>
      </c>
      <c r="G30" s="11">
        <v>20157.88</v>
      </c>
      <c r="H30" s="40">
        <f t="shared" si="1"/>
        <v>15.97</v>
      </c>
      <c r="I30" s="41">
        <f t="shared" si="2"/>
        <v>12381</v>
      </c>
      <c r="J30" s="42">
        <f t="shared" si="3"/>
        <v>-1320.1299999999974</v>
      </c>
      <c r="K30" s="37">
        <f t="shared" si="3"/>
        <v>-2.889999999999999</v>
      </c>
    </row>
    <row r="31" spans="1:11" ht="12.75">
      <c r="A31" s="16">
        <v>24</v>
      </c>
      <c r="B31" s="17" t="s">
        <v>23</v>
      </c>
      <c r="C31" s="19">
        <v>200477</v>
      </c>
      <c r="D31" s="11">
        <v>29389.07</v>
      </c>
      <c r="E31" s="34">
        <f t="shared" si="0"/>
        <v>14.66</v>
      </c>
      <c r="F31" s="19">
        <v>224962</v>
      </c>
      <c r="G31" s="11">
        <v>36907.42</v>
      </c>
      <c r="H31" s="34">
        <f t="shared" si="1"/>
        <v>16.41</v>
      </c>
      <c r="I31" s="36">
        <f t="shared" si="2"/>
        <v>24485</v>
      </c>
      <c r="J31" s="20">
        <f t="shared" si="3"/>
        <v>7518.3499999999985</v>
      </c>
      <c r="K31" s="37">
        <f t="shared" si="3"/>
        <v>1.75</v>
      </c>
    </row>
    <row r="32" spans="1:11" ht="12.75">
      <c r="A32" s="38">
        <v>25</v>
      </c>
      <c r="B32" s="39" t="s">
        <v>24</v>
      </c>
      <c r="C32" s="19">
        <v>46149</v>
      </c>
      <c r="D32" s="11">
        <v>7219.63</v>
      </c>
      <c r="E32" s="40">
        <f t="shared" si="0"/>
        <v>15.64</v>
      </c>
      <c r="F32" s="19">
        <v>48638</v>
      </c>
      <c r="G32" s="11">
        <v>6724.7</v>
      </c>
      <c r="H32" s="40">
        <f t="shared" si="1"/>
        <v>13.83</v>
      </c>
      <c r="I32" s="41">
        <f t="shared" si="2"/>
        <v>2489</v>
      </c>
      <c r="J32" s="42">
        <f t="shared" si="3"/>
        <v>-494.9300000000003</v>
      </c>
      <c r="K32" s="37">
        <f t="shared" si="3"/>
        <v>-1.8100000000000005</v>
      </c>
    </row>
    <row r="33" spans="1:11" ht="12.75">
      <c r="A33" s="16">
        <v>26</v>
      </c>
      <c r="B33" s="17" t="s">
        <v>25</v>
      </c>
      <c r="C33" s="19">
        <v>111345</v>
      </c>
      <c r="D33" s="11">
        <v>15300.87</v>
      </c>
      <c r="E33" s="34">
        <f t="shared" si="0"/>
        <v>13.74</v>
      </c>
      <c r="F33" s="19">
        <v>137965</v>
      </c>
      <c r="G33" s="11">
        <v>16857.81</v>
      </c>
      <c r="H33" s="34">
        <f t="shared" si="1"/>
        <v>12.22</v>
      </c>
      <c r="I33" s="36">
        <f t="shared" si="2"/>
        <v>26620</v>
      </c>
      <c r="J33" s="20">
        <f t="shared" si="3"/>
        <v>1556.9400000000005</v>
      </c>
      <c r="K33" s="37">
        <f t="shared" si="3"/>
        <v>-1.5199999999999996</v>
      </c>
    </row>
    <row r="34" spans="1:11" ht="12.75">
      <c r="A34" s="16">
        <v>27</v>
      </c>
      <c r="B34" s="17" t="s">
        <v>26</v>
      </c>
      <c r="C34" s="19">
        <v>42434</v>
      </c>
      <c r="D34" s="11">
        <v>12868.94</v>
      </c>
      <c r="E34" s="34">
        <f t="shared" si="0"/>
        <v>30.33</v>
      </c>
      <c r="F34" s="19">
        <v>45525</v>
      </c>
      <c r="G34" s="11">
        <v>21998.47</v>
      </c>
      <c r="H34" s="34">
        <f t="shared" si="1"/>
        <v>48.32</v>
      </c>
      <c r="I34" s="36">
        <f t="shared" si="2"/>
        <v>3091</v>
      </c>
      <c r="J34" s="20">
        <f t="shared" si="3"/>
        <v>9129.53</v>
      </c>
      <c r="K34" s="37">
        <f t="shared" si="3"/>
        <v>17.990000000000002</v>
      </c>
    </row>
    <row r="35" spans="1:11" ht="12.75">
      <c r="A35" s="16">
        <v>28</v>
      </c>
      <c r="B35" s="17" t="s">
        <v>27</v>
      </c>
      <c r="C35" s="19">
        <v>65237</v>
      </c>
      <c r="D35" s="11">
        <v>12336.62</v>
      </c>
      <c r="E35" s="34">
        <f t="shared" si="0"/>
        <v>18.91</v>
      </c>
      <c r="F35" s="19">
        <v>73512</v>
      </c>
      <c r="G35" s="11">
        <v>11792.53</v>
      </c>
      <c r="H35" s="34">
        <f t="shared" si="1"/>
        <v>16.04</v>
      </c>
      <c r="I35" s="36">
        <f t="shared" si="2"/>
        <v>8275</v>
      </c>
      <c r="J35" s="20">
        <f t="shared" si="3"/>
        <v>-544.0900000000001</v>
      </c>
      <c r="K35" s="37">
        <f t="shared" si="3"/>
        <v>-2.870000000000001</v>
      </c>
    </row>
    <row r="36" spans="1:11" ht="12.75">
      <c r="A36" s="38">
        <v>29</v>
      </c>
      <c r="B36" s="39" t="s">
        <v>28</v>
      </c>
      <c r="C36" s="19">
        <v>159754</v>
      </c>
      <c r="D36" s="11">
        <v>21456.36</v>
      </c>
      <c r="E36" s="40">
        <f t="shared" si="0"/>
        <v>13.43</v>
      </c>
      <c r="F36" s="19">
        <v>167623</v>
      </c>
      <c r="G36" s="11">
        <v>19707.42</v>
      </c>
      <c r="H36" s="40">
        <f t="shared" si="1"/>
        <v>11.76</v>
      </c>
      <c r="I36" s="41">
        <f t="shared" si="2"/>
        <v>7869</v>
      </c>
      <c r="J36" s="42">
        <f t="shared" si="3"/>
        <v>-1748.9400000000023</v>
      </c>
      <c r="K36" s="37">
        <f t="shared" si="3"/>
        <v>-1.67</v>
      </c>
    </row>
    <row r="37" spans="1:11" ht="12.75">
      <c r="A37" s="38">
        <v>30</v>
      </c>
      <c r="B37" s="39" t="s">
        <v>29</v>
      </c>
      <c r="C37" s="19">
        <v>246882</v>
      </c>
      <c r="D37" s="11">
        <v>35040.7</v>
      </c>
      <c r="E37" s="40">
        <f t="shared" si="0"/>
        <v>14.19</v>
      </c>
      <c r="F37" s="19">
        <v>251653</v>
      </c>
      <c r="G37" s="11">
        <v>33163.43</v>
      </c>
      <c r="H37" s="40">
        <f t="shared" si="1"/>
        <v>13.18</v>
      </c>
      <c r="I37" s="41">
        <f t="shared" si="2"/>
        <v>4771</v>
      </c>
      <c r="J37" s="42">
        <f t="shared" si="3"/>
        <v>-1877.2699999999968</v>
      </c>
      <c r="K37" s="37">
        <f t="shared" si="3"/>
        <v>-1.0099999999999998</v>
      </c>
    </row>
    <row r="38" spans="1:11" ht="12.75">
      <c r="A38" s="38">
        <v>31</v>
      </c>
      <c r="B38" s="39" t="s">
        <v>30</v>
      </c>
      <c r="C38" s="19">
        <v>293818</v>
      </c>
      <c r="D38" s="11">
        <v>50480.98</v>
      </c>
      <c r="E38" s="40">
        <f t="shared" si="0"/>
        <v>17.18</v>
      </c>
      <c r="F38" s="19">
        <v>342070</v>
      </c>
      <c r="G38" s="11">
        <v>48495.49</v>
      </c>
      <c r="H38" s="40">
        <f t="shared" si="1"/>
        <v>14.18</v>
      </c>
      <c r="I38" s="41">
        <f t="shared" si="2"/>
        <v>48252</v>
      </c>
      <c r="J38" s="42">
        <f t="shared" si="3"/>
        <v>-1985.4900000000052</v>
      </c>
      <c r="K38" s="37">
        <f t="shared" si="3"/>
        <v>-3</v>
      </c>
    </row>
    <row r="39" spans="1:11" ht="12.75">
      <c r="A39" s="38">
        <v>32</v>
      </c>
      <c r="B39" s="39" t="s">
        <v>31</v>
      </c>
      <c r="C39" s="19">
        <v>175379</v>
      </c>
      <c r="D39" s="11">
        <v>22348.67</v>
      </c>
      <c r="E39" s="40">
        <f t="shared" si="0"/>
        <v>12.74</v>
      </c>
      <c r="F39" s="19">
        <v>193865</v>
      </c>
      <c r="G39" s="11">
        <v>27775.88</v>
      </c>
      <c r="H39" s="40">
        <f t="shared" si="1"/>
        <v>14.33</v>
      </c>
      <c r="I39" s="41">
        <f t="shared" si="2"/>
        <v>18486</v>
      </c>
      <c r="J39" s="42">
        <f t="shared" si="3"/>
        <v>5427.210000000003</v>
      </c>
      <c r="K39" s="37">
        <f t="shared" si="3"/>
        <v>1.5899999999999999</v>
      </c>
    </row>
    <row r="40" spans="1:11" ht="13.5" thickBot="1">
      <c r="A40" s="38">
        <v>33</v>
      </c>
      <c r="B40" s="43" t="s">
        <v>32</v>
      </c>
      <c r="C40" s="25">
        <v>91502</v>
      </c>
      <c r="D40" s="11">
        <v>12286.62</v>
      </c>
      <c r="E40" s="44">
        <f t="shared" si="0"/>
        <v>13.43</v>
      </c>
      <c r="F40" s="25">
        <v>91071</v>
      </c>
      <c r="G40" s="11">
        <v>13470.04</v>
      </c>
      <c r="H40" s="44">
        <f t="shared" si="1"/>
        <v>14.79</v>
      </c>
      <c r="I40" s="45">
        <f t="shared" si="2"/>
        <v>-431</v>
      </c>
      <c r="J40" s="46">
        <f t="shared" si="3"/>
        <v>1183.42</v>
      </c>
      <c r="K40" s="47">
        <f t="shared" si="3"/>
        <v>1.3599999999999994</v>
      </c>
    </row>
    <row r="41" spans="1:11" ht="16.5" thickBot="1">
      <c r="A41" s="48"/>
      <c r="B41" s="49" t="s">
        <v>33</v>
      </c>
      <c r="C41" s="50">
        <f>SUM(C8:C40)</f>
        <v>11391126</v>
      </c>
      <c r="D41" s="50">
        <f>SUM(D8:D40)</f>
        <v>1858199.4600000004</v>
      </c>
      <c r="E41" s="31">
        <f t="shared" si="0"/>
        <v>16.31</v>
      </c>
      <c r="F41" s="50">
        <f>SUM(F8:F40)</f>
        <v>12795615</v>
      </c>
      <c r="G41" s="50">
        <f>SUM(G8:G40)</f>
        <v>1983876.3899999994</v>
      </c>
      <c r="H41" s="31">
        <f t="shared" si="1"/>
        <v>15.5</v>
      </c>
      <c r="I41" s="50">
        <f t="shared" si="2"/>
        <v>1404489</v>
      </c>
      <c r="J41" s="50">
        <f>G41-D41</f>
        <v>125676.929999999</v>
      </c>
      <c r="K41" s="31">
        <f t="shared" si="3"/>
        <v>-0.8099999999999987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2018-04-10T13:33:34Z</cp:lastPrinted>
  <dcterms:created xsi:type="dcterms:W3CDTF">2005-05-17T11:24:02Z</dcterms:created>
  <dcterms:modified xsi:type="dcterms:W3CDTF">2018-04-10T13:34:09Z</dcterms:modified>
  <cp:category/>
  <cp:version/>
  <cp:contentType/>
  <cp:contentStatus/>
</cp:coreProperties>
</file>