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1"/>
  </bookViews>
  <sheets>
    <sheet name="Динамика поступлений 01.11.2017" sheetId="1" r:id="rId1"/>
    <sheet name="удельный вес 01.11.2017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<sst xmlns="http://schemas.openxmlformats.org/spreadsheetml/2006/main" count="98" uniqueCount="55">
  <si>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</si>
  <si>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</si>
  <si>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</si>
  <si>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</si>
  <si>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</si>
  <si>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</si>
  <si>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</si>
  <si>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</si>
  <si>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</si>
  <si>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</si>
  <si>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</si>
  <si>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</si>
  <si>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</si>
  <si>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</si>
  <si>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</si>
  <si>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</si>
  <si>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</si>
  <si>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</si>
  <si>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</si>
  <si>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</si>
  <si>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</si>
  <si>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</si>
  <si>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</si>
  <si>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</si>
  <si>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</si>
  <si>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</si>
  <si>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</si>
  <si>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</si>
  <si>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</si>
  <si>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</si>
  <si>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</si>
  <si>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</si>
  <si>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</si>
  <si>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</si>
  <si>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</si>
  <si>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</si>
  <si>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</si>
  <si>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</si>
  <si>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</si>
  <si>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</si>
  <si>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</si>
  <si>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</si>
  <si>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</si>
  <si>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</si>
  <si>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</si>
  <si>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</si>
  <si>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</si>
  <si>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01.11.2016 года (по приказу 65Н)</t>
  </si>
  <si>
    <t xml:space="preserve">По состоянию на 01.11.2016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</si>
  <si>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01.11.2017 года </t>
  </si>
  <si>
    <t>по состоянию на 01.11.2016 года</t>
  </si>
  <si>
    <t xml:space="preserve">по состоянию на 01.11.2017года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</si>
  <si>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01.11.2017 года</t>
  </si>
  <si>
    <t xml:space="preserve">По состоянию на 01.11.2017 года </t>
  </si>
  <si>
    <t>по состоянию на 01.11.2017 года (по приказу 65Н)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</si>
</sst>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7">
      <selection activeCell="D12" sqref="D12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49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47</v>
      </c>
      <c r="D6" s="7" t="s">
        <v>54</v>
      </c>
      <c r="E6" s="59"/>
      <c r="F6" s="61"/>
      <c r="G6" s="7" t="s">
        <v>50</v>
      </c>
      <c r="H6" s="7" t="s">
        <v>51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5263963.98</v>
      </c>
      <c r="D8" s="11">
        <v>5891836.48</v>
      </c>
      <c r="E8" s="12">
        <f aca="true" t="shared" si="0" ref="E8:E41">D8-C8</f>
        <v>627872.5</v>
      </c>
      <c r="F8" s="13">
        <f aca="true" t="shared" si="1" ref="F8:F41">ROUND(D8/C8*100,2)</f>
        <v>111.93</v>
      </c>
      <c r="G8" s="14">
        <v>33634748</v>
      </c>
      <c r="H8" s="14">
        <v>35355080</v>
      </c>
      <c r="I8" s="12">
        <f>H8-G8</f>
        <v>1720332</v>
      </c>
      <c r="J8" s="15">
        <f>ROUND(H8/G8*100,2)</f>
        <v>105.11</v>
      </c>
      <c r="N8" s="1"/>
      <c r="O8" s="5"/>
    </row>
    <row r="9" spans="1:15" ht="15.75">
      <c r="A9" s="16">
        <v>2</v>
      </c>
      <c r="B9" s="17" t="s">
        <v>44</v>
      </c>
      <c r="C9" s="11">
        <v>243244.59</v>
      </c>
      <c r="D9" s="11">
        <v>256161.39</v>
      </c>
      <c r="E9" s="12">
        <f t="shared" si="0"/>
        <v>12916.800000000017</v>
      </c>
      <c r="F9" s="18">
        <f t="shared" si="1"/>
        <v>105.31</v>
      </c>
      <c r="G9" s="19">
        <v>1556479</v>
      </c>
      <c r="H9" s="19">
        <v>1617692</v>
      </c>
      <c r="I9" s="20">
        <f aca="true" t="shared" si="2" ref="I9:I41">H9-G9</f>
        <v>61213</v>
      </c>
      <c r="J9" s="21">
        <f aca="true" t="shared" si="3" ref="J9:J41">ROUND(H9/G9*100,2)</f>
        <v>103.93</v>
      </c>
      <c r="N9" s="1"/>
      <c r="O9" s="5"/>
    </row>
    <row r="10" spans="1:15" ht="15.75">
      <c r="A10" s="16">
        <v>3</v>
      </c>
      <c r="B10" s="17" t="s">
        <v>2</v>
      </c>
      <c r="C10" s="11">
        <v>325570.49</v>
      </c>
      <c r="D10" s="11">
        <v>371547.57</v>
      </c>
      <c r="E10" s="12">
        <f t="shared" si="0"/>
        <v>45977.080000000016</v>
      </c>
      <c r="F10" s="18">
        <f t="shared" si="1"/>
        <v>114.12</v>
      </c>
      <c r="G10" s="19">
        <v>1843230</v>
      </c>
      <c r="H10" s="19">
        <v>2009340</v>
      </c>
      <c r="I10" s="20">
        <f t="shared" si="2"/>
        <v>166110</v>
      </c>
      <c r="J10" s="21">
        <f t="shared" si="3"/>
        <v>109.01</v>
      </c>
      <c r="N10" s="1"/>
      <c r="O10" s="5"/>
    </row>
    <row r="11" spans="1:15" ht="15.75">
      <c r="A11" s="16">
        <v>4</v>
      </c>
      <c r="B11" s="17" t="s">
        <v>3</v>
      </c>
      <c r="C11" s="11">
        <v>253708.09</v>
      </c>
      <c r="D11" s="11">
        <v>260063.05</v>
      </c>
      <c r="E11" s="12">
        <f t="shared" si="0"/>
        <v>6354.959999999992</v>
      </c>
      <c r="F11" s="18">
        <f t="shared" si="1"/>
        <v>102.5</v>
      </c>
      <c r="G11" s="19">
        <v>1548149</v>
      </c>
      <c r="H11" s="19">
        <v>1643849</v>
      </c>
      <c r="I11" s="20">
        <f t="shared" si="2"/>
        <v>95700</v>
      </c>
      <c r="J11" s="21">
        <f t="shared" si="3"/>
        <v>106.18</v>
      </c>
      <c r="N11" s="1"/>
      <c r="O11" s="5"/>
    </row>
    <row r="12" spans="1:15" ht="15.75">
      <c r="A12" s="16">
        <v>5</v>
      </c>
      <c r="B12" s="17" t="s">
        <v>4</v>
      </c>
      <c r="C12" s="11">
        <v>90574.4</v>
      </c>
      <c r="D12" s="11">
        <v>109385.47</v>
      </c>
      <c r="E12" s="12">
        <f t="shared" si="0"/>
        <v>18811.070000000007</v>
      </c>
      <c r="F12" s="18">
        <f t="shared" si="1"/>
        <v>120.77</v>
      </c>
      <c r="G12" s="19">
        <v>430444</v>
      </c>
      <c r="H12" s="19">
        <v>528341</v>
      </c>
      <c r="I12" s="20">
        <f t="shared" si="2"/>
        <v>97897</v>
      </c>
      <c r="J12" s="21">
        <f t="shared" si="3"/>
        <v>122.74</v>
      </c>
      <c r="N12" s="1"/>
      <c r="O12" s="5"/>
    </row>
    <row r="13" spans="1:15" ht="15.75">
      <c r="A13" s="16">
        <v>6</v>
      </c>
      <c r="B13" s="17" t="s">
        <v>5</v>
      </c>
      <c r="C13" s="11">
        <v>80729.53</v>
      </c>
      <c r="D13" s="11">
        <v>88998.49</v>
      </c>
      <c r="E13" s="12">
        <f t="shared" si="0"/>
        <v>8268.960000000006</v>
      </c>
      <c r="F13" s="18">
        <f t="shared" si="1"/>
        <v>110.24</v>
      </c>
      <c r="G13" s="19">
        <v>426389</v>
      </c>
      <c r="H13" s="19">
        <v>469267</v>
      </c>
      <c r="I13" s="20">
        <f t="shared" si="2"/>
        <v>42878</v>
      </c>
      <c r="J13" s="21">
        <f t="shared" si="3"/>
        <v>110.06</v>
      </c>
      <c r="N13" s="1"/>
      <c r="O13" s="5"/>
    </row>
    <row r="14" spans="1:15" ht="15.75">
      <c r="A14" s="16">
        <v>7</v>
      </c>
      <c r="B14" s="17" t="s">
        <v>6</v>
      </c>
      <c r="C14" s="11">
        <v>560552.69</v>
      </c>
      <c r="D14" s="11">
        <v>488680.64</v>
      </c>
      <c r="E14" s="12">
        <f t="shared" si="0"/>
        <v>-71872.04999999993</v>
      </c>
      <c r="F14" s="18">
        <f t="shared" si="1"/>
        <v>87.18</v>
      </c>
      <c r="G14" s="19">
        <v>2518853</v>
      </c>
      <c r="H14" s="19">
        <v>2696523</v>
      </c>
      <c r="I14" s="20">
        <f t="shared" si="2"/>
        <v>177670</v>
      </c>
      <c r="J14" s="21">
        <f t="shared" si="3"/>
        <v>107.05</v>
      </c>
      <c r="N14" s="1"/>
      <c r="O14" s="5"/>
    </row>
    <row r="15" spans="1:15" ht="15.75">
      <c r="A15" s="16">
        <v>8</v>
      </c>
      <c r="B15" s="17" t="s">
        <v>7</v>
      </c>
      <c r="C15" s="11">
        <v>270057.46</v>
      </c>
      <c r="D15" s="11">
        <v>308415.5</v>
      </c>
      <c r="E15" s="12">
        <f t="shared" si="0"/>
        <v>38358.03999999998</v>
      </c>
      <c r="F15" s="18">
        <f t="shared" si="1"/>
        <v>114.2</v>
      </c>
      <c r="G15" s="19">
        <v>1928055</v>
      </c>
      <c r="H15" s="19">
        <v>2323890</v>
      </c>
      <c r="I15" s="20">
        <f t="shared" si="2"/>
        <v>395835</v>
      </c>
      <c r="J15" s="21">
        <f t="shared" si="3"/>
        <v>120.53</v>
      </c>
      <c r="N15" s="1"/>
      <c r="O15" s="5"/>
    </row>
    <row r="16" spans="1:15" ht="15.75">
      <c r="A16" s="16">
        <v>9</v>
      </c>
      <c r="B16" s="17" t="s">
        <v>8</v>
      </c>
      <c r="C16" s="11">
        <v>22003.29</v>
      </c>
      <c r="D16" s="11">
        <v>21391.45</v>
      </c>
      <c r="E16" s="12">
        <f t="shared" si="0"/>
        <v>-611.8400000000001</v>
      </c>
      <c r="F16" s="18">
        <f t="shared" si="1"/>
        <v>97.22</v>
      </c>
      <c r="G16" s="19">
        <v>131794</v>
      </c>
      <c r="H16" s="19">
        <v>141829</v>
      </c>
      <c r="I16" s="20">
        <f t="shared" si="2"/>
        <v>10035</v>
      </c>
      <c r="J16" s="21">
        <f t="shared" si="3"/>
        <v>107.61</v>
      </c>
      <c r="N16" s="1"/>
      <c r="O16" s="5"/>
    </row>
    <row r="17" spans="1:15" ht="15.75">
      <c r="A17" s="16">
        <v>10</v>
      </c>
      <c r="B17" s="17" t="s">
        <v>9</v>
      </c>
      <c r="C17" s="11">
        <v>108781.56</v>
      </c>
      <c r="D17" s="11">
        <v>114857.09</v>
      </c>
      <c r="E17" s="12">
        <f t="shared" si="0"/>
        <v>6075.529999999999</v>
      </c>
      <c r="F17" s="18">
        <f t="shared" si="1"/>
        <v>105.59</v>
      </c>
      <c r="G17" s="19">
        <v>328559</v>
      </c>
      <c r="H17" s="19">
        <v>394198</v>
      </c>
      <c r="I17" s="20">
        <f t="shared" si="2"/>
        <v>65639</v>
      </c>
      <c r="J17" s="21">
        <f t="shared" si="3"/>
        <v>119.98</v>
      </c>
      <c r="N17" s="1"/>
      <c r="O17" s="5"/>
    </row>
    <row r="18" spans="1:15" ht="15.75">
      <c r="A18" s="16">
        <v>11</v>
      </c>
      <c r="B18" s="17" t="s">
        <v>10</v>
      </c>
      <c r="C18" s="11">
        <v>43670.25</v>
      </c>
      <c r="D18" s="11">
        <v>52703.61</v>
      </c>
      <c r="E18" s="12">
        <f t="shared" si="0"/>
        <v>9033.36</v>
      </c>
      <c r="F18" s="18">
        <f t="shared" si="1"/>
        <v>120.69</v>
      </c>
      <c r="G18" s="19">
        <v>253826</v>
      </c>
      <c r="H18" s="19">
        <v>272885</v>
      </c>
      <c r="I18" s="20">
        <f t="shared" si="2"/>
        <v>19059</v>
      </c>
      <c r="J18" s="21">
        <f t="shared" si="3"/>
        <v>107.51</v>
      </c>
      <c r="N18" s="1"/>
      <c r="O18" s="5"/>
    </row>
    <row r="19" spans="1:15" ht="15.75">
      <c r="A19" s="16">
        <v>12</v>
      </c>
      <c r="B19" s="17" t="s">
        <v>11</v>
      </c>
      <c r="C19" s="11">
        <v>199686.85</v>
      </c>
      <c r="D19" s="11">
        <v>209451.01</v>
      </c>
      <c r="E19" s="12">
        <f t="shared" si="0"/>
        <v>9764.160000000003</v>
      </c>
      <c r="F19" s="18">
        <f t="shared" si="1"/>
        <v>104.89</v>
      </c>
      <c r="G19" s="19">
        <v>1038095</v>
      </c>
      <c r="H19" s="19">
        <v>1069394</v>
      </c>
      <c r="I19" s="20">
        <f t="shared" si="2"/>
        <v>31299</v>
      </c>
      <c r="J19" s="21">
        <f t="shared" si="3"/>
        <v>103.02</v>
      </c>
      <c r="N19" s="1"/>
      <c r="O19" s="5"/>
    </row>
    <row r="20" spans="1:15" ht="15.75">
      <c r="A20" s="16">
        <v>13</v>
      </c>
      <c r="B20" s="17" t="s">
        <v>12</v>
      </c>
      <c r="C20" s="11">
        <v>40947.33</v>
      </c>
      <c r="D20" s="11">
        <v>38930.59</v>
      </c>
      <c r="E20" s="12">
        <f t="shared" si="0"/>
        <v>-2016.7400000000052</v>
      </c>
      <c r="F20" s="18">
        <f t="shared" si="1"/>
        <v>95.07</v>
      </c>
      <c r="G20" s="19">
        <v>200342</v>
      </c>
      <c r="H20" s="19">
        <v>221667</v>
      </c>
      <c r="I20" s="20">
        <f t="shared" si="2"/>
        <v>21325</v>
      </c>
      <c r="J20" s="21">
        <f t="shared" si="3"/>
        <v>110.64</v>
      </c>
      <c r="N20" s="1"/>
      <c r="O20" s="5"/>
    </row>
    <row r="21" spans="1:15" ht="15.75">
      <c r="A21" s="16">
        <v>14</v>
      </c>
      <c r="B21" s="17" t="s">
        <v>13</v>
      </c>
      <c r="C21" s="11">
        <v>202995.83</v>
      </c>
      <c r="D21" s="11">
        <v>232375.84</v>
      </c>
      <c r="E21" s="12">
        <f t="shared" si="0"/>
        <v>29380.01000000001</v>
      </c>
      <c r="F21" s="18">
        <f t="shared" si="1"/>
        <v>114.47</v>
      </c>
      <c r="G21" s="19">
        <v>1382184</v>
      </c>
      <c r="H21" s="19">
        <v>1542605</v>
      </c>
      <c r="I21" s="20">
        <f t="shared" si="2"/>
        <v>160421</v>
      </c>
      <c r="J21" s="21">
        <f t="shared" si="3"/>
        <v>111.61</v>
      </c>
      <c r="N21" s="1"/>
      <c r="O21" s="5"/>
    </row>
    <row r="22" spans="1:15" ht="15.75">
      <c r="A22" s="16">
        <v>15</v>
      </c>
      <c r="B22" s="17" t="s">
        <v>14</v>
      </c>
      <c r="C22" s="11">
        <v>47692.46</v>
      </c>
      <c r="D22" s="11">
        <v>46270.71</v>
      </c>
      <c r="E22" s="12">
        <f t="shared" si="0"/>
        <v>-1421.75</v>
      </c>
      <c r="F22" s="18">
        <f t="shared" si="1"/>
        <v>97.02</v>
      </c>
      <c r="G22" s="19">
        <v>224428</v>
      </c>
      <c r="H22" s="19">
        <v>271668</v>
      </c>
      <c r="I22" s="20">
        <f t="shared" si="2"/>
        <v>47240</v>
      </c>
      <c r="J22" s="21">
        <f t="shared" si="3"/>
        <v>121.05</v>
      </c>
      <c r="N22" s="1"/>
      <c r="O22" s="5"/>
    </row>
    <row r="23" spans="1:15" ht="15.75">
      <c r="A23" s="16">
        <v>16</v>
      </c>
      <c r="B23" s="17" t="s">
        <v>15</v>
      </c>
      <c r="C23" s="11">
        <v>106340.97</v>
      </c>
      <c r="D23" s="11">
        <v>129359.58</v>
      </c>
      <c r="E23" s="12">
        <f t="shared" si="0"/>
        <v>23018.61</v>
      </c>
      <c r="F23" s="18">
        <f t="shared" si="1"/>
        <v>121.65</v>
      </c>
      <c r="G23" s="19">
        <v>618652</v>
      </c>
      <c r="H23" s="19">
        <v>726890</v>
      </c>
      <c r="I23" s="20">
        <f t="shared" si="2"/>
        <v>108238</v>
      </c>
      <c r="J23" s="21">
        <f t="shared" si="3"/>
        <v>117.5</v>
      </c>
      <c r="N23" s="1"/>
      <c r="O23" s="5"/>
    </row>
    <row r="24" spans="1:15" ht="15.75">
      <c r="A24" s="16">
        <v>17</v>
      </c>
      <c r="B24" s="17" t="s">
        <v>16</v>
      </c>
      <c r="C24" s="11">
        <v>47410.43</v>
      </c>
      <c r="D24" s="11">
        <v>51975.82</v>
      </c>
      <c r="E24" s="12">
        <f t="shared" si="0"/>
        <v>4565.389999999999</v>
      </c>
      <c r="F24" s="18">
        <f t="shared" si="1"/>
        <v>109.63</v>
      </c>
      <c r="G24" s="19">
        <v>277903</v>
      </c>
      <c r="H24" s="19">
        <v>365687</v>
      </c>
      <c r="I24" s="20">
        <f t="shared" si="2"/>
        <v>87784</v>
      </c>
      <c r="J24" s="21">
        <f t="shared" si="3"/>
        <v>131.59</v>
      </c>
      <c r="N24" s="1"/>
      <c r="O24" s="5"/>
    </row>
    <row r="25" spans="1:15" ht="15.75">
      <c r="A25" s="16">
        <v>18</v>
      </c>
      <c r="B25" s="17" t="s">
        <v>17</v>
      </c>
      <c r="C25" s="11">
        <v>68168.74</v>
      </c>
      <c r="D25" s="11">
        <v>66037.65</v>
      </c>
      <c r="E25" s="12">
        <f t="shared" si="0"/>
        <v>-2131.090000000011</v>
      </c>
      <c r="F25" s="18">
        <f t="shared" si="1"/>
        <v>96.87</v>
      </c>
      <c r="G25" s="19">
        <v>410659</v>
      </c>
      <c r="H25" s="19">
        <v>453531</v>
      </c>
      <c r="I25" s="20">
        <f t="shared" si="2"/>
        <v>42872</v>
      </c>
      <c r="J25" s="21">
        <f t="shared" si="3"/>
        <v>110.44</v>
      </c>
      <c r="N25" s="1"/>
      <c r="O25" s="5"/>
    </row>
    <row r="26" spans="1:15" ht="15.75">
      <c r="A26" s="16">
        <v>19</v>
      </c>
      <c r="B26" s="17" t="s">
        <v>18</v>
      </c>
      <c r="C26" s="11">
        <v>31313.17</v>
      </c>
      <c r="D26" s="11">
        <v>32498.13</v>
      </c>
      <c r="E26" s="12">
        <f t="shared" si="0"/>
        <v>1184.9600000000028</v>
      </c>
      <c r="F26" s="18">
        <f t="shared" si="1"/>
        <v>103.78</v>
      </c>
      <c r="G26" s="19">
        <v>200163</v>
      </c>
      <c r="H26" s="19">
        <v>206060</v>
      </c>
      <c r="I26" s="20">
        <f t="shared" si="2"/>
        <v>5897</v>
      </c>
      <c r="J26" s="21">
        <f t="shared" si="3"/>
        <v>102.95</v>
      </c>
      <c r="N26" s="1"/>
      <c r="O26" s="5"/>
    </row>
    <row r="27" spans="1:15" ht="15.75">
      <c r="A27" s="16">
        <v>20</v>
      </c>
      <c r="B27" s="17" t="s">
        <v>19</v>
      </c>
      <c r="C27" s="11">
        <v>56502.23</v>
      </c>
      <c r="D27" s="11">
        <v>50066.73</v>
      </c>
      <c r="E27" s="12">
        <f t="shared" si="0"/>
        <v>-6435.5</v>
      </c>
      <c r="F27" s="18">
        <f t="shared" si="1"/>
        <v>88.61</v>
      </c>
      <c r="G27" s="19">
        <v>300135</v>
      </c>
      <c r="H27" s="19">
        <v>281225</v>
      </c>
      <c r="I27" s="20">
        <f t="shared" si="2"/>
        <v>-18910</v>
      </c>
      <c r="J27" s="21">
        <f t="shared" si="3"/>
        <v>93.7</v>
      </c>
      <c r="N27" s="1"/>
      <c r="O27" s="5"/>
    </row>
    <row r="28" spans="1:15" ht="15.75">
      <c r="A28" s="16">
        <v>21</v>
      </c>
      <c r="B28" s="17" t="s">
        <v>20</v>
      </c>
      <c r="C28" s="11">
        <v>92041.07</v>
      </c>
      <c r="D28" s="11">
        <v>99539.44</v>
      </c>
      <c r="E28" s="12">
        <f t="shared" si="0"/>
        <v>7498.369999999995</v>
      </c>
      <c r="F28" s="18">
        <f t="shared" si="1"/>
        <v>108.15</v>
      </c>
      <c r="G28" s="19">
        <v>390406</v>
      </c>
      <c r="H28" s="19">
        <v>401037</v>
      </c>
      <c r="I28" s="20">
        <f t="shared" si="2"/>
        <v>10631</v>
      </c>
      <c r="J28" s="21">
        <f t="shared" si="3"/>
        <v>102.72</v>
      </c>
      <c r="N28" s="1"/>
      <c r="O28" s="5"/>
    </row>
    <row r="29" spans="1:15" ht="15.75">
      <c r="A29" s="16">
        <v>22</v>
      </c>
      <c r="B29" s="17" t="s">
        <v>21</v>
      </c>
      <c r="C29" s="11">
        <v>22085.37</v>
      </c>
      <c r="D29" s="11">
        <v>23275.74</v>
      </c>
      <c r="E29" s="12">
        <f t="shared" si="0"/>
        <v>1190.3700000000026</v>
      </c>
      <c r="F29" s="18">
        <f t="shared" si="1"/>
        <v>105.39</v>
      </c>
      <c r="G29" s="19">
        <v>117712</v>
      </c>
      <c r="H29" s="19">
        <v>123812</v>
      </c>
      <c r="I29" s="20">
        <f t="shared" si="2"/>
        <v>6100</v>
      </c>
      <c r="J29" s="21">
        <f t="shared" si="3"/>
        <v>105.18</v>
      </c>
      <c r="N29" s="1"/>
      <c r="O29" s="5"/>
    </row>
    <row r="30" spans="1:15" ht="15.75">
      <c r="A30" s="16">
        <v>23</v>
      </c>
      <c r="B30" s="17" t="s">
        <v>22</v>
      </c>
      <c r="C30" s="11">
        <v>116060.7</v>
      </c>
      <c r="D30" s="11">
        <v>125685.35</v>
      </c>
      <c r="E30" s="12">
        <f t="shared" si="0"/>
        <v>9624.650000000009</v>
      </c>
      <c r="F30" s="18">
        <f t="shared" si="1"/>
        <v>108.29</v>
      </c>
      <c r="G30" s="19">
        <v>571198</v>
      </c>
      <c r="H30" s="19">
        <v>579383</v>
      </c>
      <c r="I30" s="20">
        <f t="shared" si="2"/>
        <v>8185</v>
      </c>
      <c r="J30" s="21">
        <f t="shared" si="3"/>
        <v>101.43</v>
      </c>
      <c r="N30" s="1"/>
      <c r="O30" s="5"/>
    </row>
    <row r="31" spans="1:15" ht="15.75">
      <c r="A31" s="16">
        <v>24</v>
      </c>
      <c r="B31" s="17" t="s">
        <v>23</v>
      </c>
      <c r="C31" s="11">
        <v>233253.53</v>
      </c>
      <c r="D31" s="11">
        <v>223827.5</v>
      </c>
      <c r="E31" s="12">
        <f t="shared" si="0"/>
        <v>-9426.029999999999</v>
      </c>
      <c r="F31" s="18">
        <f t="shared" si="1"/>
        <v>95.96</v>
      </c>
      <c r="G31" s="19">
        <v>1127766</v>
      </c>
      <c r="H31" s="19">
        <v>1121231</v>
      </c>
      <c r="I31" s="20">
        <f t="shared" si="2"/>
        <v>-6535</v>
      </c>
      <c r="J31" s="21">
        <f t="shared" si="3"/>
        <v>99.42</v>
      </c>
      <c r="N31" s="1"/>
      <c r="O31" s="5"/>
    </row>
    <row r="32" spans="1:15" ht="15.75">
      <c r="A32" s="16">
        <v>25</v>
      </c>
      <c r="B32" s="17" t="s">
        <v>24</v>
      </c>
      <c r="C32" s="11">
        <v>42909.23</v>
      </c>
      <c r="D32" s="11">
        <v>36593.37</v>
      </c>
      <c r="E32" s="12">
        <f t="shared" si="0"/>
        <v>-6315.860000000001</v>
      </c>
      <c r="F32" s="18">
        <f t="shared" si="1"/>
        <v>85.28</v>
      </c>
      <c r="G32" s="19">
        <v>236624</v>
      </c>
      <c r="H32" s="19">
        <v>239286</v>
      </c>
      <c r="I32" s="20">
        <f t="shared" si="2"/>
        <v>2662</v>
      </c>
      <c r="J32" s="21">
        <f t="shared" si="3"/>
        <v>101.12</v>
      </c>
      <c r="N32" s="1"/>
      <c r="O32" s="5"/>
    </row>
    <row r="33" spans="1:15" ht="15.75">
      <c r="A33" s="16">
        <v>26</v>
      </c>
      <c r="B33" s="17" t="s">
        <v>25</v>
      </c>
      <c r="C33" s="11">
        <v>86088.33</v>
      </c>
      <c r="D33" s="11">
        <v>94281.56</v>
      </c>
      <c r="E33" s="12">
        <f t="shared" si="0"/>
        <v>8193.229999999996</v>
      </c>
      <c r="F33" s="18">
        <f t="shared" si="1"/>
        <v>109.52</v>
      </c>
      <c r="G33" s="19">
        <v>511968</v>
      </c>
      <c r="H33" s="19">
        <v>633269</v>
      </c>
      <c r="I33" s="20">
        <f t="shared" si="2"/>
        <v>121301</v>
      </c>
      <c r="J33" s="21">
        <f t="shared" si="3"/>
        <v>123.69</v>
      </c>
      <c r="N33" s="1"/>
      <c r="O33" s="5"/>
    </row>
    <row r="34" spans="1:15" ht="15.75">
      <c r="A34" s="16">
        <v>27</v>
      </c>
      <c r="B34" s="17" t="s">
        <v>26</v>
      </c>
      <c r="C34" s="11">
        <v>78594.49</v>
      </c>
      <c r="D34" s="11">
        <v>89140.05</v>
      </c>
      <c r="E34" s="12">
        <f t="shared" si="0"/>
        <v>10545.559999999998</v>
      </c>
      <c r="F34" s="18">
        <f t="shared" si="1"/>
        <v>113.42</v>
      </c>
      <c r="G34" s="19">
        <v>297844</v>
      </c>
      <c r="H34" s="19">
        <v>304613</v>
      </c>
      <c r="I34" s="20">
        <f t="shared" si="2"/>
        <v>6769</v>
      </c>
      <c r="J34" s="21">
        <f t="shared" si="3"/>
        <v>102.27</v>
      </c>
      <c r="N34" s="1"/>
      <c r="O34" s="5"/>
    </row>
    <row r="35" spans="1:15" ht="15.75">
      <c r="A35" s="16">
        <v>28</v>
      </c>
      <c r="B35" s="17" t="s">
        <v>27</v>
      </c>
      <c r="C35" s="11">
        <v>67256.31</v>
      </c>
      <c r="D35" s="11">
        <v>68652.38</v>
      </c>
      <c r="E35" s="12">
        <f t="shared" si="0"/>
        <v>1396.070000000007</v>
      </c>
      <c r="F35" s="18">
        <f t="shared" si="1"/>
        <v>102.08</v>
      </c>
      <c r="G35" s="19">
        <v>305087</v>
      </c>
      <c r="H35" s="19">
        <v>364369</v>
      </c>
      <c r="I35" s="20">
        <f t="shared" si="2"/>
        <v>59282</v>
      </c>
      <c r="J35" s="21">
        <f t="shared" si="3"/>
        <v>119.43</v>
      </c>
      <c r="N35" s="1"/>
      <c r="O35" s="5"/>
    </row>
    <row r="36" spans="1:15" ht="15.75">
      <c r="A36" s="16">
        <v>29</v>
      </c>
      <c r="B36" s="17" t="s">
        <v>28</v>
      </c>
      <c r="C36" s="11">
        <v>119093.83</v>
      </c>
      <c r="D36" s="11">
        <v>125884.08</v>
      </c>
      <c r="E36" s="12">
        <f t="shared" si="0"/>
        <v>6790.25</v>
      </c>
      <c r="F36" s="18">
        <f t="shared" si="1"/>
        <v>105.7</v>
      </c>
      <c r="G36" s="19">
        <v>763273</v>
      </c>
      <c r="H36" s="19">
        <v>820245</v>
      </c>
      <c r="I36" s="20">
        <f t="shared" si="2"/>
        <v>56972</v>
      </c>
      <c r="J36" s="21">
        <f t="shared" si="3"/>
        <v>107.46</v>
      </c>
      <c r="N36" s="1"/>
      <c r="O36" s="5"/>
    </row>
    <row r="37" spans="1:15" ht="15.75">
      <c r="A37" s="16">
        <v>30</v>
      </c>
      <c r="B37" s="17" t="s">
        <v>29</v>
      </c>
      <c r="C37" s="11">
        <v>194650.19</v>
      </c>
      <c r="D37" s="11">
        <v>171876.21</v>
      </c>
      <c r="E37" s="12">
        <f t="shared" si="0"/>
        <v>-22773.98000000001</v>
      </c>
      <c r="F37" s="18">
        <f t="shared" si="1"/>
        <v>88.3</v>
      </c>
      <c r="G37" s="19">
        <v>1268725</v>
      </c>
      <c r="H37" s="19">
        <v>1222938</v>
      </c>
      <c r="I37" s="20">
        <f t="shared" si="2"/>
        <v>-45787</v>
      </c>
      <c r="J37" s="21">
        <f t="shared" si="3"/>
        <v>96.39</v>
      </c>
      <c r="N37" s="1"/>
      <c r="O37" s="5"/>
    </row>
    <row r="38" spans="1:15" ht="15.75">
      <c r="A38" s="16">
        <v>31</v>
      </c>
      <c r="B38" s="17" t="s">
        <v>30</v>
      </c>
      <c r="C38" s="11">
        <v>239374.05</v>
      </c>
      <c r="D38" s="11">
        <v>261346.42</v>
      </c>
      <c r="E38" s="12">
        <f t="shared" si="0"/>
        <v>21972.370000000024</v>
      </c>
      <c r="F38" s="18">
        <f t="shared" si="1"/>
        <v>109.18</v>
      </c>
      <c r="G38" s="19">
        <v>1424204</v>
      </c>
      <c r="H38" s="19">
        <v>1607136</v>
      </c>
      <c r="I38" s="20">
        <f t="shared" si="2"/>
        <v>182932</v>
      </c>
      <c r="J38" s="21">
        <f t="shared" si="3"/>
        <v>112.84</v>
      </c>
      <c r="N38" s="1"/>
      <c r="O38" s="5"/>
    </row>
    <row r="39" spans="1:15" ht="15.75">
      <c r="A39" s="16">
        <v>32</v>
      </c>
      <c r="B39" s="17" t="s">
        <v>31</v>
      </c>
      <c r="C39" s="11">
        <v>129643.74</v>
      </c>
      <c r="D39" s="11">
        <v>128709.27</v>
      </c>
      <c r="E39" s="12">
        <f t="shared" si="0"/>
        <v>-934.4700000000012</v>
      </c>
      <c r="F39" s="18">
        <f t="shared" si="1"/>
        <v>99.28</v>
      </c>
      <c r="G39" s="19">
        <v>897735</v>
      </c>
      <c r="H39" s="19">
        <v>951127</v>
      </c>
      <c r="I39" s="20">
        <f t="shared" si="2"/>
        <v>53392</v>
      </c>
      <c r="J39" s="21">
        <f t="shared" si="3"/>
        <v>105.95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71411.53</v>
      </c>
      <c r="D40" s="11">
        <v>69066.1</v>
      </c>
      <c r="E40" s="12">
        <f t="shared" si="0"/>
        <v>-2345.429999999993</v>
      </c>
      <c r="F40" s="24">
        <f t="shared" si="1"/>
        <v>96.72</v>
      </c>
      <c r="G40" s="25">
        <v>464041</v>
      </c>
      <c r="H40" s="25">
        <v>485927</v>
      </c>
      <c r="I40" s="26">
        <f t="shared" si="2"/>
        <v>21886</v>
      </c>
      <c r="J40" s="27">
        <f t="shared" si="3"/>
        <v>104.72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9556376.710000003</v>
      </c>
      <c r="D41" s="30">
        <f>SUM(D8:D40)</f>
        <v>10338884.270000003</v>
      </c>
      <c r="E41" s="30">
        <f t="shared" si="0"/>
        <v>782507.5600000005</v>
      </c>
      <c r="F41" s="31">
        <f t="shared" si="1"/>
        <v>108.19</v>
      </c>
      <c r="G41" s="30">
        <f>SUM(G8:G40)</f>
        <v>57629670</v>
      </c>
      <c r="H41" s="30">
        <f>SUM(H8:H40)</f>
        <v>61445994</v>
      </c>
      <c r="I41" s="30">
        <f t="shared" si="2"/>
        <v>3816324</v>
      </c>
      <c r="J41" s="31">
        <f t="shared" si="3"/>
        <v>106.62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48</v>
      </c>
      <c r="D5" s="68"/>
      <c r="E5" s="69"/>
      <c r="F5" s="67" t="s">
        <v>53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33634748</v>
      </c>
      <c r="D8" s="11">
        <v>5263963.98</v>
      </c>
      <c r="E8" s="34">
        <f>ROUND(D8*100/C8,2)</f>
        <v>15.65</v>
      </c>
      <c r="F8" s="14">
        <v>35355080</v>
      </c>
      <c r="G8" s="11">
        <v>5891836.48</v>
      </c>
      <c r="H8" s="34">
        <f>ROUND(G8*100/F8,2)</f>
        <v>16.66</v>
      </c>
      <c r="I8" s="34">
        <f>ROUND(F8-C8,0)</f>
        <v>1720332</v>
      </c>
      <c r="J8" s="12">
        <f>G8-D8</f>
        <v>627872.5</v>
      </c>
      <c r="K8" s="35">
        <f>H8-E8</f>
        <v>1.0099999999999998</v>
      </c>
    </row>
    <row r="9" spans="1:11" ht="12.75">
      <c r="A9" s="16">
        <v>2</v>
      </c>
      <c r="B9" s="17" t="s">
        <v>44</v>
      </c>
      <c r="C9" s="19">
        <v>1556479</v>
      </c>
      <c r="D9" s="11">
        <v>243244.59</v>
      </c>
      <c r="E9" s="34">
        <f aca="true" t="shared" si="0" ref="E9:E41">ROUND(D9*100/C9,2)</f>
        <v>15.63</v>
      </c>
      <c r="F9" s="19">
        <v>1617692</v>
      </c>
      <c r="G9" s="11">
        <v>256161.39</v>
      </c>
      <c r="H9" s="34">
        <f aca="true" t="shared" si="1" ref="H9:H41">ROUND(G9*100/F9,2)</f>
        <v>15.83</v>
      </c>
      <c r="I9" s="36">
        <f aca="true" t="shared" si="2" ref="I9:I41">ROUND(F9-C9,0)</f>
        <v>61213</v>
      </c>
      <c r="J9" s="20">
        <f aca="true" t="shared" si="3" ref="J9:K41">G9-D9</f>
        <v>12916.800000000017</v>
      </c>
      <c r="K9" s="37">
        <f t="shared" si="3"/>
        <v>0.1999999999999993</v>
      </c>
    </row>
    <row r="10" spans="1:11" ht="12.75">
      <c r="A10" s="16">
        <v>3</v>
      </c>
      <c r="B10" s="17" t="s">
        <v>2</v>
      </c>
      <c r="C10" s="19">
        <v>1843230</v>
      </c>
      <c r="D10" s="11">
        <v>325570.49</v>
      </c>
      <c r="E10" s="34">
        <f t="shared" si="0"/>
        <v>17.66</v>
      </c>
      <c r="F10" s="19">
        <v>2009340</v>
      </c>
      <c r="G10" s="11">
        <v>371547.57</v>
      </c>
      <c r="H10" s="34">
        <f t="shared" si="1"/>
        <v>18.49</v>
      </c>
      <c r="I10" s="36">
        <f>ROUND(F10-C10,0)</f>
        <v>166110</v>
      </c>
      <c r="J10" s="20">
        <f t="shared" si="3"/>
        <v>45977.080000000016</v>
      </c>
      <c r="K10" s="37">
        <f t="shared" si="3"/>
        <v>0.8299999999999983</v>
      </c>
    </row>
    <row r="11" spans="1:11" ht="12.75">
      <c r="A11" s="38">
        <v>4</v>
      </c>
      <c r="B11" s="39" t="s">
        <v>3</v>
      </c>
      <c r="C11" s="19">
        <v>1548149</v>
      </c>
      <c r="D11" s="11">
        <v>253708.09</v>
      </c>
      <c r="E11" s="40">
        <f t="shared" si="0"/>
        <v>16.39</v>
      </c>
      <c r="F11" s="19">
        <v>1643849</v>
      </c>
      <c r="G11" s="11">
        <v>260063.05</v>
      </c>
      <c r="H11" s="40">
        <f t="shared" si="1"/>
        <v>15.82</v>
      </c>
      <c r="I11" s="41">
        <f t="shared" si="2"/>
        <v>95700</v>
      </c>
      <c r="J11" s="42">
        <f t="shared" si="3"/>
        <v>6354.959999999992</v>
      </c>
      <c r="K11" s="37">
        <f t="shared" si="3"/>
        <v>-0.5700000000000003</v>
      </c>
    </row>
    <row r="12" spans="1:11" ht="12.75">
      <c r="A12" s="38">
        <v>5</v>
      </c>
      <c r="B12" s="39" t="s">
        <v>4</v>
      </c>
      <c r="C12" s="19">
        <v>430444</v>
      </c>
      <c r="D12" s="11">
        <v>90574.4</v>
      </c>
      <c r="E12" s="40">
        <f t="shared" si="0"/>
        <v>21.04</v>
      </c>
      <c r="F12" s="19">
        <v>528341</v>
      </c>
      <c r="G12" s="11">
        <v>109385.47</v>
      </c>
      <c r="H12" s="40">
        <f t="shared" si="1"/>
        <v>20.7</v>
      </c>
      <c r="I12" s="41">
        <f t="shared" si="2"/>
        <v>97897</v>
      </c>
      <c r="J12" s="42">
        <f t="shared" si="3"/>
        <v>18811.070000000007</v>
      </c>
      <c r="K12" s="37">
        <f t="shared" si="3"/>
        <v>-0.33999999999999986</v>
      </c>
    </row>
    <row r="13" spans="1:11" ht="12.75">
      <c r="A13" s="16">
        <v>6</v>
      </c>
      <c r="B13" s="17" t="s">
        <v>5</v>
      </c>
      <c r="C13" s="19">
        <v>426389</v>
      </c>
      <c r="D13" s="11">
        <v>80729.53</v>
      </c>
      <c r="E13" s="34">
        <f t="shared" si="0"/>
        <v>18.93</v>
      </c>
      <c r="F13" s="19">
        <v>469267</v>
      </c>
      <c r="G13" s="11">
        <v>88998.49</v>
      </c>
      <c r="H13" s="34">
        <f t="shared" si="1"/>
        <v>18.97</v>
      </c>
      <c r="I13" s="36">
        <f t="shared" si="2"/>
        <v>42878</v>
      </c>
      <c r="J13" s="20">
        <f t="shared" si="3"/>
        <v>8268.960000000006</v>
      </c>
      <c r="K13" s="37">
        <f t="shared" si="3"/>
        <v>0.03999999999999915</v>
      </c>
    </row>
    <row r="14" spans="1:11" ht="12.75">
      <c r="A14" s="16">
        <v>7</v>
      </c>
      <c r="B14" s="17" t="s">
        <v>6</v>
      </c>
      <c r="C14" s="19">
        <v>2518853</v>
      </c>
      <c r="D14" s="11">
        <v>560552.69</v>
      </c>
      <c r="E14" s="34">
        <f t="shared" si="0"/>
        <v>22.25</v>
      </c>
      <c r="F14" s="19">
        <v>2696523</v>
      </c>
      <c r="G14" s="11">
        <v>488680.64</v>
      </c>
      <c r="H14" s="34">
        <f t="shared" si="1"/>
        <v>18.12</v>
      </c>
      <c r="I14" s="36">
        <f t="shared" si="2"/>
        <v>177670</v>
      </c>
      <c r="J14" s="20">
        <f t="shared" si="3"/>
        <v>-71872.04999999993</v>
      </c>
      <c r="K14" s="37">
        <f t="shared" si="3"/>
        <v>-4.129999999999999</v>
      </c>
    </row>
    <row r="15" spans="1:11" ht="12.75">
      <c r="A15" s="38">
        <v>8</v>
      </c>
      <c r="B15" s="39" t="s">
        <v>7</v>
      </c>
      <c r="C15" s="19">
        <v>1928055</v>
      </c>
      <c r="D15" s="11">
        <v>270057.46</v>
      </c>
      <c r="E15" s="40">
        <f t="shared" si="0"/>
        <v>14.01</v>
      </c>
      <c r="F15" s="19">
        <v>2323890</v>
      </c>
      <c r="G15" s="11">
        <v>308415.5</v>
      </c>
      <c r="H15" s="40">
        <f t="shared" si="1"/>
        <v>13.27</v>
      </c>
      <c r="I15" s="41">
        <f t="shared" si="2"/>
        <v>395835</v>
      </c>
      <c r="J15" s="42">
        <f t="shared" si="3"/>
        <v>38358.03999999998</v>
      </c>
      <c r="K15" s="37">
        <f t="shared" si="3"/>
        <v>-0.7400000000000002</v>
      </c>
    </row>
    <row r="16" spans="1:11" ht="12.75">
      <c r="A16" s="38">
        <v>9</v>
      </c>
      <c r="B16" s="39" t="s">
        <v>8</v>
      </c>
      <c r="C16" s="19">
        <v>131794</v>
      </c>
      <c r="D16" s="11">
        <v>22003.29</v>
      </c>
      <c r="E16" s="40">
        <f t="shared" si="0"/>
        <v>16.7</v>
      </c>
      <c r="F16" s="19">
        <v>141829</v>
      </c>
      <c r="G16" s="11">
        <v>21391.45</v>
      </c>
      <c r="H16" s="40">
        <f t="shared" si="1"/>
        <v>15.08</v>
      </c>
      <c r="I16" s="41">
        <f t="shared" si="2"/>
        <v>10035</v>
      </c>
      <c r="J16" s="42">
        <f t="shared" si="3"/>
        <v>-611.8400000000001</v>
      </c>
      <c r="K16" s="37">
        <f t="shared" si="3"/>
        <v>-1.6199999999999992</v>
      </c>
    </row>
    <row r="17" spans="1:11" ht="12.75">
      <c r="A17" s="16">
        <v>10</v>
      </c>
      <c r="B17" s="17" t="s">
        <v>9</v>
      </c>
      <c r="C17" s="19">
        <v>328559</v>
      </c>
      <c r="D17" s="11">
        <v>108781.56</v>
      </c>
      <c r="E17" s="34">
        <f t="shared" si="0"/>
        <v>33.11</v>
      </c>
      <c r="F17" s="19">
        <v>394198</v>
      </c>
      <c r="G17" s="11">
        <v>114857.09</v>
      </c>
      <c r="H17" s="34">
        <f t="shared" si="1"/>
        <v>29.14</v>
      </c>
      <c r="I17" s="36">
        <f>ROUND(F17-C17,0)</f>
        <v>65639</v>
      </c>
      <c r="J17" s="20">
        <f t="shared" si="3"/>
        <v>6075.529999999999</v>
      </c>
      <c r="K17" s="37">
        <f t="shared" si="3"/>
        <v>-3.969999999999999</v>
      </c>
    </row>
    <row r="18" spans="1:11" ht="12.75">
      <c r="A18" s="16">
        <v>11</v>
      </c>
      <c r="B18" s="17" t="s">
        <v>10</v>
      </c>
      <c r="C18" s="19">
        <v>253826</v>
      </c>
      <c r="D18" s="11">
        <v>43670.25</v>
      </c>
      <c r="E18" s="34">
        <f t="shared" si="0"/>
        <v>17.2</v>
      </c>
      <c r="F18" s="19">
        <v>272885</v>
      </c>
      <c r="G18" s="11">
        <v>52703.61</v>
      </c>
      <c r="H18" s="34">
        <f t="shared" si="1"/>
        <v>19.31</v>
      </c>
      <c r="I18" s="36">
        <f t="shared" si="2"/>
        <v>19059</v>
      </c>
      <c r="J18" s="20">
        <f t="shared" si="3"/>
        <v>9033.36</v>
      </c>
      <c r="K18" s="37">
        <f t="shared" si="3"/>
        <v>2.1099999999999994</v>
      </c>
    </row>
    <row r="19" spans="1:11" ht="12.75">
      <c r="A19" s="16">
        <v>12</v>
      </c>
      <c r="B19" s="17" t="s">
        <v>11</v>
      </c>
      <c r="C19" s="19">
        <v>1038095</v>
      </c>
      <c r="D19" s="11">
        <v>199686.85</v>
      </c>
      <c r="E19" s="34">
        <f t="shared" si="0"/>
        <v>19.24</v>
      </c>
      <c r="F19" s="19">
        <v>1069394</v>
      </c>
      <c r="G19" s="11">
        <v>209451.01</v>
      </c>
      <c r="H19" s="34">
        <f t="shared" si="1"/>
        <v>19.59</v>
      </c>
      <c r="I19" s="36">
        <f t="shared" si="2"/>
        <v>31299</v>
      </c>
      <c r="J19" s="20">
        <f t="shared" si="3"/>
        <v>9764.160000000003</v>
      </c>
      <c r="K19" s="37">
        <f t="shared" si="3"/>
        <v>0.3500000000000014</v>
      </c>
    </row>
    <row r="20" spans="1:11" ht="12.75">
      <c r="A20" s="38">
        <v>13</v>
      </c>
      <c r="B20" s="39" t="s">
        <v>12</v>
      </c>
      <c r="C20" s="19">
        <v>200342</v>
      </c>
      <c r="D20" s="11">
        <v>40947.33</v>
      </c>
      <c r="E20" s="40">
        <f t="shared" si="0"/>
        <v>20.44</v>
      </c>
      <c r="F20" s="19">
        <v>221667</v>
      </c>
      <c r="G20" s="11">
        <v>38930.59</v>
      </c>
      <c r="H20" s="40">
        <f t="shared" si="1"/>
        <v>17.56</v>
      </c>
      <c r="I20" s="41">
        <f t="shared" si="2"/>
        <v>21325</v>
      </c>
      <c r="J20" s="42">
        <f t="shared" si="3"/>
        <v>-2016.7400000000052</v>
      </c>
      <c r="K20" s="37">
        <f t="shared" si="3"/>
        <v>-2.8800000000000026</v>
      </c>
    </row>
    <row r="21" spans="1:11" ht="12.75">
      <c r="A21" s="16">
        <v>14</v>
      </c>
      <c r="B21" s="17" t="s">
        <v>13</v>
      </c>
      <c r="C21" s="19">
        <v>1382184</v>
      </c>
      <c r="D21" s="11">
        <v>202995.83</v>
      </c>
      <c r="E21" s="34">
        <f t="shared" si="0"/>
        <v>14.69</v>
      </c>
      <c r="F21" s="19">
        <v>1542605</v>
      </c>
      <c r="G21" s="11">
        <v>232375.84</v>
      </c>
      <c r="H21" s="34">
        <f t="shared" si="1"/>
        <v>15.06</v>
      </c>
      <c r="I21" s="36">
        <f t="shared" si="2"/>
        <v>160421</v>
      </c>
      <c r="J21" s="20">
        <f t="shared" si="3"/>
        <v>29380.01000000001</v>
      </c>
      <c r="K21" s="37">
        <f t="shared" si="3"/>
        <v>0.370000000000001</v>
      </c>
    </row>
    <row r="22" spans="1:11" ht="12.75">
      <c r="A22" s="16">
        <v>15</v>
      </c>
      <c r="B22" s="17" t="s">
        <v>14</v>
      </c>
      <c r="C22" s="19">
        <v>224428</v>
      </c>
      <c r="D22" s="11">
        <v>47692.46</v>
      </c>
      <c r="E22" s="34">
        <f t="shared" si="0"/>
        <v>21.25</v>
      </c>
      <c r="F22" s="19">
        <v>271668</v>
      </c>
      <c r="G22" s="11">
        <v>46270.71</v>
      </c>
      <c r="H22" s="34">
        <f t="shared" si="1"/>
        <v>17.03</v>
      </c>
      <c r="I22" s="36">
        <f t="shared" si="2"/>
        <v>47240</v>
      </c>
      <c r="J22" s="20">
        <f t="shared" si="3"/>
        <v>-1421.75</v>
      </c>
      <c r="K22" s="37">
        <f t="shared" si="3"/>
        <v>-4.219999999999999</v>
      </c>
    </row>
    <row r="23" spans="1:11" ht="12.75">
      <c r="A23" s="16">
        <v>16</v>
      </c>
      <c r="B23" s="17" t="s">
        <v>15</v>
      </c>
      <c r="C23" s="19">
        <v>618652</v>
      </c>
      <c r="D23" s="11">
        <v>106340.97</v>
      </c>
      <c r="E23" s="34">
        <f t="shared" si="0"/>
        <v>17.19</v>
      </c>
      <c r="F23" s="19">
        <v>726890</v>
      </c>
      <c r="G23" s="11">
        <v>129359.58</v>
      </c>
      <c r="H23" s="34">
        <f t="shared" si="1"/>
        <v>17.8</v>
      </c>
      <c r="I23" s="36">
        <f t="shared" si="2"/>
        <v>108238</v>
      </c>
      <c r="J23" s="20">
        <f t="shared" si="3"/>
        <v>23018.61</v>
      </c>
      <c r="K23" s="37">
        <f t="shared" si="3"/>
        <v>0.6099999999999994</v>
      </c>
    </row>
    <row r="24" spans="1:11" ht="12.75">
      <c r="A24" s="38">
        <v>17</v>
      </c>
      <c r="B24" s="39" t="s">
        <v>16</v>
      </c>
      <c r="C24" s="19">
        <v>277903</v>
      </c>
      <c r="D24" s="11">
        <v>47410.43</v>
      </c>
      <c r="E24" s="40">
        <f t="shared" si="0"/>
        <v>17.06</v>
      </c>
      <c r="F24" s="19">
        <v>365687</v>
      </c>
      <c r="G24" s="11">
        <v>51975.82</v>
      </c>
      <c r="H24" s="40">
        <f t="shared" si="1"/>
        <v>14.21</v>
      </c>
      <c r="I24" s="41">
        <f t="shared" si="2"/>
        <v>87784</v>
      </c>
      <c r="J24" s="42">
        <f t="shared" si="3"/>
        <v>4565.389999999999</v>
      </c>
      <c r="K24" s="37">
        <f t="shared" si="3"/>
        <v>-2.849999999999998</v>
      </c>
    </row>
    <row r="25" spans="1:11" ht="12.75">
      <c r="A25" s="38">
        <v>18</v>
      </c>
      <c r="B25" s="39" t="s">
        <v>17</v>
      </c>
      <c r="C25" s="19">
        <v>410659</v>
      </c>
      <c r="D25" s="11">
        <v>68168.74</v>
      </c>
      <c r="E25" s="40">
        <f t="shared" si="0"/>
        <v>16.6</v>
      </c>
      <c r="F25" s="19">
        <v>453531</v>
      </c>
      <c r="G25" s="11">
        <v>66037.65</v>
      </c>
      <c r="H25" s="40">
        <f t="shared" si="1"/>
        <v>14.56</v>
      </c>
      <c r="I25" s="41">
        <f t="shared" si="2"/>
        <v>42872</v>
      </c>
      <c r="J25" s="42">
        <f t="shared" si="3"/>
        <v>-2131.090000000011</v>
      </c>
      <c r="K25" s="37">
        <f t="shared" si="3"/>
        <v>-2.040000000000001</v>
      </c>
    </row>
    <row r="26" spans="1:11" ht="12.75">
      <c r="A26" s="38">
        <v>19</v>
      </c>
      <c r="B26" s="39" t="s">
        <v>18</v>
      </c>
      <c r="C26" s="19">
        <v>200163</v>
      </c>
      <c r="D26" s="11">
        <v>31313.17</v>
      </c>
      <c r="E26" s="40">
        <f t="shared" si="0"/>
        <v>15.64</v>
      </c>
      <c r="F26" s="19">
        <v>206060</v>
      </c>
      <c r="G26" s="11">
        <v>32498.13</v>
      </c>
      <c r="H26" s="40">
        <f t="shared" si="1"/>
        <v>15.77</v>
      </c>
      <c r="I26" s="41">
        <f t="shared" si="2"/>
        <v>5897</v>
      </c>
      <c r="J26" s="42">
        <f t="shared" si="3"/>
        <v>1184.9600000000028</v>
      </c>
      <c r="K26" s="37">
        <f t="shared" si="3"/>
        <v>0.129999999999999</v>
      </c>
    </row>
    <row r="27" spans="1:11" ht="12.75">
      <c r="A27" s="16">
        <v>20</v>
      </c>
      <c r="B27" s="17" t="s">
        <v>19</v>
      </c>
      <c r="C27" s="19">
        <v>300135</v>
      </c>
      <c r="D27" s="11">
        <v>56502.23</v>
      </c>
      <c r="E27" s="34">
        <f t="shared" si="0"/>
        <v>18.83</v>
      </c>
      <c r="F27" s="19">
        <v>281225</v>
      </c>
      <c r="G27" s="11">
        <v>50066.73</v>
      </c>
      <c r="H27" s="34">
        <f t="shared" si="1"/>
        <v>17.8</v>
      </c>
      <c r="I27" s="36">
        <f t="shared" si="2"/>
        <v>-18910</v>
      </c>
      <c r="J27" s="20">
        <f t="shared" si="3"/>
        <v>-6435.5</v>
      </c>
      <c r="K27" s="37">
        <f t="shared" si="3"/>
        <v>-1.0299999999999976</v>
      </c>
    </row>
    <row r="28" spans="1:11" ht="12.75">
      <c r="A28" s="16">
        <v>21</v>
      </c>
      <c r="B28" s="17" t="s">
        <v>20</v>
      </c>
      <c r="C28" s="19">
        <v>390406</v>
      </c>
      <c r="D28" s="11">
        <v>92041.07</v>
      </c>
      <c r="E28" s="34">
        <f t="shared" si="0"/>
        <v>23.58</v>
      </c>
      <c r="F28" s="19">
        <v>401037</v>
      </c>
      <c r="G28" s="11">
        <v>99539.44</v>
      </c>
      <c r="H28" s="34">
        <f t="shared" si="1"/>
        <v>24.82</v>
      </c>
      <c r="I28" s="36">
        <f t="shared" si="2"/>
        <v>10631</v>
      </c>
      <c r="J28" s="20">
        <f t="shared" si="3"/>
        <v>7498.369999999995</v>
      </c>
      <c r="K28" s="37">
        <f t="shared" si="3"/>
        <v>1.240000000000002</v>
      </c>
    </row>
    <row r="29" spans="1:11" ht="12.75">
      <c r="A29" s="38">
        <v>22</v>
      </c>
      <c r="B29" s="39" t="s">
        <v>21</v>
      </c>
      <c r="C29" s="19">
        <v>117712</v>
      </c>
      <c r="D29" s="11">
        <v>22085.37</v>
      </c>
      <c r="E29" s="40">
        <f t="shared" si="0"/>
        <v>18.76</v>
      </c>
      <c r="F29" s="19">
        <v>123812</v>
      </c>
      <c r="G29" s="11">
        <v>23275.74</v>
      </c>
      <c r="H29" s="40">
        <f t="shared" si="1"/>
        <v>18.8</v>
      </c>
      <c r="I29" s="41">
        <f t="shared" si="2"/>
        <v>6100</v>
      </c>
      <c r="J29" s="42">
        <f t="shared" si="3"/>
        <v>1190.3700000000026</v>
      </c>
      <c r="K29" s="37">
        <f t="shared" si="3"/>
        <v>0.03999999999999915</v>
      </c>
    </row>
    <row r="30" spans="1:11" ht="12.75">
      <c r="A30" s="38">
        <v>23</v>
      </c>
      <c r="B30" s="39" t="s">
        <v>22</v>
      </c>
      <c r="C30" s="19">
        <v>571198</v>
      </c>
      <c r="D30" s="11">
        <v>116060.7</v>
      </c>
      <c r="E30" s="40">
        <f t="shared" si="0"/>
        <v>20.32</v>
      </c>
      <c r="F30" s="19">
        <v>579383</v>
      </c>
      <c r="G30" s="11">
        <v>125685.35</v>
      </c>
      <c r="H30" s="40">
        <f t="shared" si="1"/>
        <v>21.69</v>
      </c>
      <c r="I30" s="41">
        <f t="shared" si="2"/>
        <v>8185</v>
      </c>
      <c r="J30" s="42">
        <f t="shared" si="3"/>
        <v>9624.650000000009</v>
      </c>
      <c r="K30" s="37">
        <f t="shared" si="3"/>
        <v>1.370000000000001</v>
      </c>
    </row>
    <row r="31" spans="1:11" ht="12.75">
      <c r="A31" s="16">
        <v>24</v>
      </c>
      <c r="B31" s="17" t="s">
        <v>23</v>
      </c>
      <c r="C31" s="19">
        <v>1127766</v>
      </c>
      <c r="D31" s="11">
        <v>233253.53</v>
      </c>
      <c r="E31" s="34">
        <f t="shared" si="0"/>
        <v>20.68</v>
      </c>
      <c r="F31" s="19">
        <v>1121231</v>
      </c>
      <c r="G31" s="11">
        <v>223827.5</v>
      </c>
      <c r="H31" s="34">
        <f t="shared" si="1"/>
        <v>19.96</v>
      </c>
      <c r="I31" s="36">
        <f t="shared" si="2"/>
        <v>-6535</v>
      </c>
      <c r="J31" s="20">
        <f t="shared" si="3"/>
        <v>-9426.029999999999</v>
      </c>
      <c r="K31" s="37">
        <f t="shared" si="3"/>
        <v>-0.7199999999999989</v>
      </c>
    </row>
    <row r="32" spans="1:11" ht="12.75">
      <c r="A32" s="38">
        <v>25</v>
      </c>
      <c r="B32" s="39" t="s">
        <v>24</v>
      </c>
      <c r="C32" s="19">
        <v>236624</v>
      </c>
      <c r="D32" s="11">
        <v>42909.23</v>
      </c>
      <c r="E32" s="40">
        <f t="shared" si="0"/>
        <v>18.13</v>
      </c>
      <c r="F32" s="19">
        <v>239286</v>
      </c>
      <c r="G32" s="11">
        <v>36593.37</v>
      </c>
      <c r="H32" s="40">
        <f t="shared" si="1"/>
        <v>15.29</v>
      </c>
      <c r="I32" s="41">
        <f t="shared" si="2"/>
        <v>2662</v>
      </c>
      <c r="J32" s="42">
        <f t="shared" si="3"/>
        <v>-6315.860000000001</v>
      </c>
      <c r="K32" s="37">
        <f t="shared" si="3"/>
        <v>-2.84</v>
      </c>
    </row>
    <row r="33" spans="1:11" ht="12.75">
      <c r="A33" s="16">
        <v>26</v>
      </c>
      <c r="B33" s="17" t="s">
        <v>25</v>
      </c>
      <c r="C33" s="19">
        <v>511968</v>
      </c>
      <c r="D33" s="11">
        <v>86088.33</v>
      </c>
      <c r="E33" s="34">
        <f t="shared" si="0"/>
        <v>16.82</v>
      </c>
      <c r="F33" s="19">
        <v>633269</v>
      </c>
      <c r="G33" s="11">
        <v>94281.56</v>
      </c>
      <c r="H33" s="34">
        <f t="shared" si="1"/>
        <v>14.89</v>
      </c>
      <c r="I33" s="36">
        <f t="shared" si="2"/>
        <v>121301</v>
      </c>
      <c r="J33" s="20">
        <f t="shared" si="3"/>
        <v>8193.229999999996</v>
      </c>
      <c r="K33" s="37">
        <f t="shared" si="3"/>
        <v>-1.9299999999999997</v>
      </c>
    </row>
    <row r="34" spans="1:11" ht="12.75">
      <c r="A34" s="16">
        <v>27</v>
      </c>
      <c r="B34" s="17" t="s">
        <v>26</v>
      </c>
      <c r="C34" s="19">
        <v>297844</v>
      </c>
      <c r="D34" s="11">
        <v>78594.49</v>
      </c>
      <c r="E34" s="34">
        <f t="shared" si="0"/>
        <v>26.39</v>
      </c>
      <c r="F34" s="19">
        <v>304613</v>
      </c>
      <c r="G34" s="11">
        <v>89140.05</v>
      </c>
      <c r="H34" s="34">
        <f t="shared" si="1"/>
        <v>29.26</v>
      </c>
      <c r="I34" s="36">
        <f t="shared" si="2"/>
        <v>6769</v>
      </c>
      <c r="J34" s="20">
        <f t="shared" si="3"/>
        <v>10545.559999999998</v>
      </c>
      <c r="K34" s="37">
        <f t="shared" si="3"/>
        <v>2.870000000000001</v>
      </c>
    </row>
    <row r="35" spans="1:11" ht="12.75">
      <c r="A35" s="16">
        <v>28</v>
      </c>
      <c r="B35" s="17" t="s">
        <v>27</v>
      </c>
      <c r="C35" s="19">
        <v>305087</v>
      </c>
      <c r="D35" s="11">
        <v>67256.31</v>
      </c>
      <c r="E35" s="34">
        <f t="shared" si="0"/>
        <v>22.04</v>
      </c>
      <c r="F35" s="19">
        <v>364369</v>
      </c>
      <c r="G35" s="11">
        <v>68652.38</v>
      </c>
      <c r="H35" s="34">
        <f t="shared" si="1"/>
        <v>18.84</v>
      </c>
      <c r="I35" s="36">
        <f t="shared" si="2"/>
        <v>59282</v>
      </c>
      <c r="J35" s="20">
        <f t="shared" si="3"/>
        <v>1396.070000000007</v>
      </c>
      <c r="K35" s="37">
        <f t="shared" si="3"/>
        <v>-3.1999999999999993</v>
      </c>
    </row>
    <row r="36" spans="1:11" ht="12.75">
      <c r="A36" s="38">
        <v>29</v>
      </c>
      <c r="B36" s="39" t="s">
        <v>28</v>
      </c>
      <c r="C36" s="19">
        <v>763273</v>
      </c>
      <c r="D36" s="11">
        <v>119093.83</v>
      </c>
      <c r="E36" s="40">
        <f t="shared" si="0"/>
        <v>15.6</v>
      </c>
      <c r="F36" s="19">
        <v>820245</v>
      </c>
      <c r="G36" s="11">
        <v>125884.08</v>
      </c>
      <c r="H36" s="40">
        <f t="shared" si="1"/>
        <v>15.35</v>
      </c>
      <c r="I36" s="41">
        <f t="shared" si="2"/>
        <v>56972</v>
      </c>
      <c r="J36" s="42">
        <f t="shared" si="3"/>
        <v>6790.25</v>
      </c>
      <c r="K36" s="37">
        <f t="shared" si="3"/>
        <v>-0.25</v>
      </c>
    </row>
    <row r="37" spans="1:11" ht="12.75">
      <c r="A37" s="38">
        <v>30</v>
      </c>
      <c r="B37" s="39" t="s">
        <v>29</v>
      </c>
      <c r="C37" s="19">
        <v>1268725</v>
      </c>
      <c r="D37" s="11">
        <v>194650.19</v>
      </c>
      <c r="E37" s="40">
        <f t="shared" si="0"/>
        <v>15.34</v>
      </c>
      <c r="F37" s="19">
        <v>1222938</v>
      </c>
      <c r="G37" s="11">
        <v>171876.21</v>
      </c>
      <c r="H37" s="40">
        <f t="shared" si="1"/>
        <v>14.05</v>
      </c>
      <c r="I37" s="41">
        <f t="shared" si="2"/>
        <v>-45787</v>
      </c>
      <c r="J37" s="42">
        <f t="shared" si="3"/>
        <v>-22773.98000000001</v>
      </c>
      <c r="K37" s="37">
        <f t="shared" si="3"/>
        <v>-1.2899999999999991</v>
      </c>
    </row>
    <row r="38" spans="1:11" ht="12.75">
      <c r="A38" s="38">
        <v>31</v>
      </c>
      <c r="B38" s="39" t="s">
        <v>30</v>
      </c>
      <c r="C38" s="19">
        <v>1424204</v>
      </c>
      <c r="D38" s="11">
        <v>239374.05</v>
      </c>
      <c r="E38" s="40">
        <f t="shared" si="0"/>
        <v>16.81</v>
      </c>
      <c r="F38" s="19">
        <v>1607136</v>
      </c>
      <c r="G38" s="11">
        <v>261346.42</v>
      </c>
      <c r="H38" s="40">
        <f t="shared" si="1"/>
        <v>16.26</v>
      </c>
      <c r="I38" s="41">
        <f t="shared" si="2"/>
        <v>182932</v>
      </c>
      <c r="J38" s="42">
        <f t="shared" si="3"/>
        <v>21972.370000000024</v>
      </c>
      <c r="K38" s="37">
        <f t="shared" si="3"/>
        <v>-0.5499999999999972</v>
      </c>
    </row>
    <row r="39" spans="1:11" ht="12.75">
      <c r="A39" s="38">
        <v>32</v>
      </c>
      <c r="B39" s="39" t="s">
        <v>31</v>
      </c>
      <c r="C39" s="19">
        <v>897735</v>
      </c>
      <c r="D39" s="11">
        <v>129643.74</v>
      </c>
      <c r="E39" s="40">
        <f t="shared" si="0"/>
        <v>14.44</v>
      </c>
      <c r="F39" s="19">
        <v>951127</v>
      </c>
      <c r="G39" s="11">
        <v>128709.27</v>
      </c>
      <c r="H39" s="40">
        <f t="shared" si="1"/>
        <v>13.53</v>
      </c>
      <c r="I39" s="41">
        <f t="shared" si="2"/>
        <v>53392</v>
      </c>
      <c r="J39" s="42">
        <f t="shared" si="3"/>
        <v>-934.4700000000012</v>
      </c>
      <c r="K39" s="37">
        <f t="shared" si="3"/>
        <v>-0.9100000000000001</v>
      </c>
    </row>
    <row r="40" spans="1:11" ht="13.5" thickBot="1">
      <c r="A40" s="38">
        <v>33</v>
      </c>
      <c r="B40" s="43" t="s">
        <v>32</v>
      </c>
      <c r="C40" s="25">
        <v>464041</v>
      </c>
      <c r="D40" s="11">
        <v>71411.53</v>
      </c>
      <c r="E40" s="44">
        <f t="shared" si="0"/>
        <v>15.39</v>
      </c>
      <c r="F40" s="25">
        <v>485927</v>
      </c>
      <c r="G40" s="11">
        <v>69066.1</v>
      </c>
      <c r="H40" s="44">
        <f t="shared" si="1"/>
        <v>14.21</v>
      </c>
      <c r="I40" s="45">
        <f t="shared" si="2"/>
        <v>21886</v>
      </c>
      <c r="J40" s="46">
        <f t="shared" si="3"/>
        <v>-2345.429999999993</v>
      </c>
      <c r="K40" s="47">
        <f t="shared" si="3"/>
        <v>-1.1799999999999997</v>
      </c>
    </row>
    <row r="41" spans="1:11" ht="16.5" thickBot="1">
      <c r="A41" s="48"/>
      <c r="B41" s="49" t="s">
        <v>33</v>
      </c>
      <c r="C41" s="50">
        <f>SUM(C8:C40)</f>
        <v>57629670</v>
      </c>
      <c r="D41" s="50">
        <f>SUM(D8:D40)</f>
        <v>9556376.710000003</v>
      </c>
      <c r="E41" s="31">
        <f t="shared" si="0"/>
        <v>16.58</v>
      </c>
      <c r="F41" s="50">
        <f>SUM(F8:F40)</f>
        <v>61445994</v>
      </c>
      <c r="G41" s="50">
        <f>SUM(G8:G40)</f>
        <v>10338884.270000003</v>
      </c>
      <c r="H41" s="31">
        <f t="shared" si="1"/>
        <v>16.83</v>
      </c>
      <c r="I41" s="50">
        <f t="shared" si="2"/>
        <v>3816324</v>
      </c>
      <c r="J41" s="50">
        <f>G41-D41</f>
        <v>782507.5600000005</v>
      </c>
      <c r="K41" s="31">
        <f t="shared" si="3"/>
        <v>0.25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2017-12-11T09:33:52Z</cp:lastPrinted>
  <dcterms:created xsi:type="dcterms:W3CDTF">2005-05-17T11:24:02Z</dcterms:created>
  <dcterms:modified xsi:type="dcterms:W3CDTF">2017-12-11T11:22:13Z</dcterms:modified>
  <cp:category/>
  <cp:version/>
  <cp:contentType/>
  <cp:contentStatus/>
</cp:coreProperties>
</file>