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" sheetId="1" r:id="rId1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<sst xmlns="http://schemas.openxmlformats.org/spreadsheetml/2006/main" count="1219" uniqueCount="966">
  <si>
    <t xml:space="preserve"> 000 1120200000 0000 120</t>
  </si>
  <si>
    <t xml:space="preserve"> 000 2180501005 0000 180</t>
  </si>
  <si>
    <t xml:space="preserve"> 000 2020305302 0000 151</t>
  </si>
  <si>
    <t xml:space="preserve"> 000 1150205005 0000 140</t>
  </si>
  <si>
    <t xml:space="preserve"> 000 1130140001 0000 130</t>
  </si>
  <si>
    <t xml:space="preserve"> 000 2000000000 0000 000</t>
  </si>
  <si>
    <t xml:space="preserve"> 000 1160802001 0000 140</t>
  </si>
  <si>
    <t xml:space="preserve"> 000 2020000000 0000 000</t>
  </si>
  <si>
    <t xml:space="preserve"> 000 1060103013 0000 110</t>
  </si>
  <si>
    <t xml:space="preserve"> 000 1120205201 0000 120</t>
  </si>
  <si>
    <t xml:space="preserve"> 000 1080402001 0000 110</t>
  </si>
  <si>
    <t xml:space="preserve"> 000 2020217402 0000 151</t>
  </si>
  <si>
    <t xml:space="preserve"> 000 1080713001 0000 110</t>
  </si>
  <si>
    <t xml:space="preserve"> 000 1140205305 0000 410</t>
  </si>
  <si>
    <t xml:space="preserve"> 000 1090705204 0000 110</t>
  </si>
  <si>
    <t xml:space="preserve"> 000 2020301802 0000 151</t>
  </si>
  <si>
    <t xml:space="preserve"> 000 2020218402 0000 151</t>
  </si>
  <si>
    <t xml:space="preserve"> 000 2020402500 0000 151</t>
  </si>
  <si>
    <t xml:space="preserve"> 000 2020302002 0000 151</t>
  </si>
  <si>
    <t xml:space="preserve"> 000 2020312102 0000 151</t>
  </si>
  <si>
    <t xml:space="preserve"> 000 1110904404 0000 120</t>
  </si>
  <si>
    <t xml:space="preserve"> 000 1010100000 0000 110</t>
  </si>
  <si>
    <t xml:space="preserve"> 000 2020404100 0000 151</t>
  </si>
  <si>
    <t xml:space="preserve"> 000 1162305205 0000 140</t>
  </si>
  <si>
    <t xml:space="preserve"> 000 1050100000 0000 110</t>
  </si>
  <si>
    <t xml:space="preserve"> 000 1169004004 0000 140</t>
  </si>
  <si>
    <t xml:space="preserve"> 000 1110507000 0000 120</t>
  </si>
  <si>
    <t xml:space="preserve"> 000 1060201002 0000 110</t>
  </si>
  <si>
    <t xml:space="preserve"> 000 2190200002 0000 151</t>
  </si>
  <si>
    <t xml:space="preserve"> 000 1110502505 0000 120</t>
  </si>
  <si>
    <t xml:space="preserve"> 000 1170105010 0000 180</t>
  </si>
  <si>
    <t xml:space="preserve"> 000 1060603000 0000 110</t>
  </si>
  <si>
    <t xml:space="preserve"> 000 1060202002 0000 110</t>
  </si>
  <si>
    <t xml:space="preserve"> 000 2070503013 0000 180</t>
  </si>
  <si>
    <t xml:space="preserve"> 000 1140205313 0000 440</t>
  </si>
  <si>
    <t xml:space="preserve"> 000 1080600001 0000 110</t>
  </si>
  <si>
    <t xml:space="preserve"> 000 1060604000 0000 110</t>
  </si>
  <si>
    <t xml:space="preserve"> 000 2020400200 0000 151</t>
  </si>
  <si>
    <t xml:space="preserve"> 000 1060603313 0000 110</t>
  </si>
  <si>
    <t xml:space="preserve"> 000 2020100300 0000 151</t>
  </si>
  <si>
    <t xml:space="preserve"> 000 1162100000 0000 140</t>
  </si>
  <si>
    <t xml:space="preserve"> 000 1080708201 0000 110</t>
  </si>
  <si>
    <t xml:space="preserve"> 000 2030204002 0000 180</t>
  </si>
  <si>
    <t xml:space="preserve"> 000 2020307702 0000 151</t>
  </si>
  <si>
    <t xml:space="preserve"> 000 2180201002 0000 180</t>
  </si>
  <si>
    <t xml:space="preserve"> 000 1030212001 0000 110</t>
  </si>
  <si>
    <t xml:space="preserve"> 000 1110904202 0000 120</t>
  </si>
  <si>
    <t xml:space="preserve"> 000 1160200000 0000 140</t>
  </si>
  <si>
    <t xml:space="preserve"> 000 1170104004 0000 180</t>
  </si>
  <si>
    <t xml:space="preserve"> 000 2180202002 0000 180</t>
  </si>
  <si>
    <t xml:space="preserve"> 000 1130299505 0000 130</t>
  </si>
  <si>
    <t xml:space="preserve"> 000 1090300000 0000 110</t>
  </si>
  <si>
    <t xml:space="preserve"> 000 1163200005 0000 140</t>
  </si>
  <si>
    <t xml:space="preserve"> 000 1110701505 0000 120</t>
  </si>
  <si>
    <t xml:space="preserve"> 000 1120101001 0000 120</t>
  </si>
  <si>
    <t xml:space="preserve"> 000 1080730001 0000 110</t>
  </si>
  <si>
    <t xml:space="preserve"> 000 1120102001 0000 120</t>
  </si>
  <si>
    <t xml:space="preserve"> 000 2190000000 0000 000</t>
  </si>
  <si>
    <t xml:space="preserve"> 000 1110904510 0000 120</t>
  </si>
  <si>
    <t xml:space="preserve"> 000 1150202002 0000 140</t>
  </si>
  <si>
    <t xml:space="preserve"> 000 1090103005 0000 110</t>
  </si>
  <si>
    <t xml:space="preserve"> 000 1080717001 0000 110</t>
  </si>
  <si>
    <t xml:space="preserve"> 000 1163200000 0000 140</t>
  </si>
  <si>
    <t xml:space="preserve"> 000 1162300000 0000 140</t>
  </si>
  <si>
    <t xml:space="preserve"> 000 2020400102 0000 151</t>
  </si>
  <si>
    <t xml:space="preserve"> 000 2020220802 0000 151</t>
  </si>
  <si>
    <t xml:space="preserve"> 000 1165000001 0000 140</t>
  </si>
  <si>
    <t xml:space="preserve"> 000 1080702001 0000 110</t>
  </si>
  <si>
    <t xml:space="preserve"> 000 1050101001 0000 110</t>
  </si>
  <si>
    <t xml:space="preserve"> 000 1110000000 0000 000</t>
  </si>
  <si>
    <t xml:space="preserve"> 000 1110531310 0000 120</t>
  </si>
  <si>
    <t xml:space="preserve"> 000 2020301102 0000 151</t>
  </si>
  <si>
    <t xml:space="preserve"> 000 2020301502 0000 151</t>
  </si>
  <si>
    <t xml:space="preserve"> 000 2020301902 0000 151</t>
  </si>
  <si>
    <t xml:space="preserve"> 000 1150205013 0000 140</t>
  </si>
  <si>
    <t xml:space="preserve"> 000 2020218502 0000 151</t>
  </si>
  <si>
    <t xml:space="preserve"> 000 1140202002 0000 440</t>
  </si>
  <si>
    <t xml:space="preserve"> 000 1160300000 0000 140</t>
  </si>
  <si>
    <t xml:space="preserve"> 000 2020302502 0000 151</t>
  </si>
  <si>
    <t xml:space="preserve"> 000 2020219102 0000 151</t>
  </si>
  <si>
    <t xml:space="preserve"> 000 2020219502 0000 151</t>
  </si>
  <si>
    <t xml:space="preserve"> 000 2020224500 0000 151</t>
  </si>
  <si>
    <t xml:space="preserve"> 000 1163001001 0000 140</t>
  </si>
  <si>
    <t xml:space="preserve"> 000 1163304004 0000 140</t>
  </si>
  <si>
    <t xml:space="preserve"> 000 1163002001 0000 140</t>
  </si>
  <si>
    <t xml:space="preserve"> 000 2070500010 0000 180</t>
  </si>
  <si>
    <t xml:space="preserve"> 000 1140631305 0000 430</t>
  </si>
  <si>
    <t xml:space="preserve"> 000 1120203001 0000 120</t>
  </si>
  <si>
    <t xml:space="preserve"> 000 1130199513 0000 130</t>
  </si>
  <si>
    <t xml:space="preserve"> 000 1140205013 0000 440</t>
  </si>
  <si>
    <t xml:space="preserve"> 000 1050300001 0000 110</t>
  </si>
  <si>
    <t xml:space="preserve"> 000 2020406402 0000 151</t>
  </si>
  <si>
    <t xml:space="preserve"> 000 2020100000 0000 151</t>
  </si>
  <si>
    <t xml:space="preserve"> 000 1060603204 0000 110</t>
  </si>
  <si>
    <t xml:space="preserve"> 000 1170105005 0000 180</t>
  </si>
  <si>
    <t xml:space="preserve"> 000 1130206510 0000 130</t>
  </si>
  <si>
    <t xml:space="preserve"> 000 1060604204 0000 110</t>
  </si>
  <si>
    <t xml:space="preserve"> 000 1170504004 0000 180</t>
  </si>
  <si>
    <t xml:space="preserve"> 000 1010201001 0000 110</t>
  </si>
  <si>
    <t xml:space="preserve"> 000 1120105001 0000 120</t>
  </si>
  <si>
    <t xml:space="preserve"> 000 1090700000 0000 110</t>
  </si>
  <si>
    <t xml:space="preserve"> 000 1010202001 0000 110</t>
  </si>
  <si>
    <t xml:space="preserve"> 000 1110502513 0000 120</t>
  </si>
  <si>
    <t xml:space="preserve"> 000 1110503513 0000 120</t>
  </si>
  <si>
    <t xml:space="preserve"> 000 1140204204 0000 410</t>
  </si>
  <si>
    <t xml:space="preserve"> 000 1030000000 0000 000</t>
  </si>
  <si>
    <t xml:space="preserve"> 000 1050000000 0000 000</t>
  </si>
  <si>
    <t xml:space="preserve"> 000 1130206000 0000 130</t>
  </si>
  <si>
    <t xml:space="preserve"> 000 1070000000 0000 000</t>
  </si>
  <si>
    <t xml:space="preserve"> 000 2020404102 0000 151</t>
  </si>
  <si>
    <t xml:space="preserve"> 000 1091101002 0000 110</t>
  </si>
  <si>
    <t xml:space="preserve"> 000 1090000000 0000 000</t>
  </si>
  <si>
    <t xml:space="preserve"> 000 1140105013 0000 410</t>
  </si>
  <si>
    <t xml:space="preserve"> 000 1060401102 0000 110</t>
  </si>
  <si>
    <t xml:space="preserve"> 000 1090302100 0000 110</t>
  </si>
  <si>
    <t xml:space="preserve"> 000 1110104004 0000 120</t>
  </si>
  <si>
    <t xml:space="preserve"> 000 1090308202 0000 110</t>
  </si>
  <si>
    <t xml:space="preserve"> 000 1050105001 0000 110</t>
  </si>
  <si>
    <t xml:space="preserve"> 000 1090705305 0000 110</t>
  </si>
  <si>
    <t xml:space="preserve"> 000 1140602510 0000 430</t>
  </si>
  <si>
    <t xml:space="preserve"> 000 2020300000 0000 151</t>
  </si>
  <si>
    <t xml:space="preserve"> 000 2020300400 0000 151</t>
  </si>
  <si>
    <t xml:space="preserve"> 000 1110904505 0000 120</t>
  </si>
  <si>
    <t xml:space="preserve"> 000 2020400202 0000 151</t>
  </si>
  <si>
    <t xml:space="preserve"> 000 1160301001 0000 140</t>
  </si>
  <si>
    <t xml:space="preserve"> 000 2180000000 0000 180</t>
  </si>
  <si>
    <t xml:space="preserve"> 000 2020100302 0000 151</t>
  </si>
  <si>
    <t xml:space="preserve"> 000 2030000000 0000 000</t>
  </si>
  <si>
    <t xml:space="preserve"> 000 1050101101 0000 110</t>
  </si>
  <si>
    <t xml:space="preserve"> 000 1140601000 0000 430</t>
  </si>
  <si>
    <t xml:space="preserve"> 000 1090405000 0000 110</t>
  </si>
  <si>
    <t xml:space="preserve"> 000 1169002002 0000 140</t>
  </si>
  <si>
    <t xml:space="preserve"> 000 2070503010 0000 180</t>
  </si>
  <si>
    <t xml:space="preserve"> 000 1140602000 0000 430</t>
  </si>
  <si>
    <t xml:space="preserve"> 000 1140205310 0000 440</t>
  </si>
  <si>
    <t xml:space="preserve"> 000 1163305005 0000 140</t>
  </si>
  <si>
    <t xml:space="preserve"> 000 2020218202 0000 151</t>
  </si>
  <si>
    <t xml:space="preserve"> 000 1140601313 0000 430</t>
  </si>
  <si>
    <t xml:space="preserve"> 000 2020218602 0000 151</t>
  </si>
  <si>
    <t xml:space="preserve"> 000 1090403001 0000 110</t>
  </si>
  <si>
    <t xml:space="preserve"> 000 1090405313 0000 110</t>
  </si>
  <si>
    <t xml:space="preserve"> 000 1080714201 0000 110</t>
  </si>
  <si>
    <t xml:space="preserve"> 000 2020219202 0000 151</t>
  </si>
  <si>
    <t xml:space="preserve"> 000 1060604310 0000 110</t>
  </si>
  <si>
    <t xml:space="preserve"> 000 1140205205 0000 440</t>
  </si>
  <si>
    <t xml:space="preserve"> 000 1162305005 0000 140</t>
  </si>
  <si>
    <t xml:space="preserve"> 000 1090308000 0000 110</t>
  </si>
  <si>
    <t xml:space="preserve"> 000 1090703000 0000 110</t>
  </si>
  <si>
    <t xml:space="preserve"> 000 2190400004 0000 151</t>
  </si>
  <si>
    <t xml:space="preserve"> 000 1169005013 0000 140</t>
  </si>
  <si>
    <t xml:space="preserve"> 000 1050202002 0000 110</t>
  </si>
  <si>
    <t xml:space="preserve"> 000 1130199404 0000 130</t>
  </si>
  <si>
    <t xml:space="preserve"> 000 1140205310 0000 410</t>
  </si>
  <si>
    <t xml:space="preserve"> 000 1170102002 0000 180</t>
  </si>
  <si>
    <t xml:space="preserve"> 000 1110507513 0000 120</t>
  </si>
  <si>
    <t xml:space="preserve"> 000 2070500005 0000 180</t>
  </si>
  <si>
    <t xml:space="preserve"> 000 2020100100 0000 151</t>
  </si>
  <si>
    <t xml:space="preserve"> 000 1140631313 0000 430</t>
  </si>
  <si>
    <t xml:space="preserve"> 000 1130206505 0000 130</t>
  </si>
  <si>
    <t xml:space="preserve"> 000 1110105005 0000 120</t>
  </si>
  <si>
    <t xml:space="preserve"> 000 1150200000 0000 140</t>
  </si>
  <si>
    <t xml:space="preserve"> 000 1110503404 0000 120</t>
  </si>
  <si>
    <t xml:space="preserve"> 000 2020212402 0000 151</t>
  </si>
  <si>
    <t xml:space="preserve"> 000 1162600001 0000 140</t>
  </si>
  <si>
    <t xml:space="preserve"> 000 1140204304 0000 410</t>
  </si>
  <si>
    <t xml:space="preserve"> 000 1170105013 0000 180</t>
  </si>
  <si>
    <t xml:space="preserve"> 000 1120201201 0000 120</t>
  </si>
  <si>
    <t xml:space="preserve"> 000 2020224502 0000 151</t>
  </si>
  <si>
    <t xml:space="preserve"> 000 1050401002 0000 110</t>
  </si>
  <si>
    <t xml:space="preserve"> 000 1060401202 0000 110</t>
  </si>
  <si>
    <t xml:space="preserve"> 000 1110500000 0000 120</t>
  </si>
  <si>
    <t xml:space="preserve"> 000 1050402002 0000 110</t>
  </si>
  <si>
    <t xml:space="preserve"> 000 1090308302 0000 110</t>
  </si>
  <si>
    <t xml:space="preserve"> 000 2180000000 0000 000</t>
  </si>
  <si>
    <t xml:space="preserve"> 000 1162502001 0000 140</t>
  </si>
  <si>
    <t xml:space="preserve"> 000 1130199202 0000 130</t>
  </si>
  <si>
    <t xml:space="preserve"> 000 1110501000 0000 120</t>
  </si>
  <si>
    <t xml:space="preserve"> 000 1090402002 0000 110</t>
  </si>
  <si>
    <t xml:space="preserve"> 000 1162503001 0000 140</t>
  </si>
  <si>
    <t xml:space="preserve"> 000 1080717201 0000 110</t>
  </si>
  <si>
    <t xml:space="preserve"> 000 2020300100 0000 151</t>
  </si>
  <si>
    <t xml:space="preserve"> 000 1160203002 0000 140</t>
  </si>
  <si>
    <t xml:space="preserve"> 000 2020306602 0000 151</t>
  </si>
  <si>
    <t xml:space="preserve"> 000 2020221202 0000 151</t>
  </si>
  <si>
    <t xml:space="preserve"> 000 2020401702 0000 151</t>
  </si>
  <si>
    <t xml:space="preserve"> 000 1050101201 0000 110</t>
  </si>
  <si>
    <t xml:space="preserve"> 000 1163302002 0000 140</t>
  </si>
  <si>
    <t xml:space="preserve"> 000 1162508202 0000 140</t>
  </si>
  <si>
    <t xml:space="preserve"> 000 1162800001 0000 140</t>
  </si>
  <si>
    <t xml:space="preserve"> 000 1110503202 0000 120</t>
  </si>
  <si>
    <t xml:space="preserve"> 000 1050102201 0000 110</t>
  </si>
  <si>
    <t xml:space="preserve"> 000 1140202202 0000 440</t>
  </si>
  <si>
    <t xml:space="preserve"> 000 1140601204 0000 430</t>
  </si>
  <si>
    <t xml:space="preserve"> 000 1090405204 0000 110</t>
  </si>
  <si>
    <t xml:space="preserve"> 000 2030200002 0000 180</t>
  </si>
  <si>
    <t xml:space="preserve"> 000 2020219302 0000 151</t>
  </si>
  <si>
    <t xml:space="preserve"> 000 2070503005 0000 180</t>
  </si>
  <si>
    <t xml:space="preserve"> 000 1140205305 0000 440</t>
  </si>
  <si>
    <t xml:space="preserve"> 000 1162305105 0000 140</t>
  </si>
  <si>
    <t xml:space="preserve"> 000 1130299000 0000 130</t>
  </si>
  <si>
    <t xml:space="preserve"> 000 1110700000 0000 120</t>
  </si>
  <si>
    <t xml:space="preserve"> 000 1090601002 0000 110</t>
  </si>
  <si>
    <t xml:space="preserve"> 000 1080726001 0000 110</t>
  </si>
  <si>
    <t xml:space="preserve"> 000 1140100000 0000 410</t>
  </si>
  <si>
    <t xml:space="preserve"> 000 1170502002 0000 180</t>
  </si>
  <si>
    <t xml:space="preserve"> 000 1110701000 0000 120</t>
  </si>
  <si>
    <t xml:space="preserve"> 000 1110531000 0000 120</t>
  </si>
  <si>
    <t xml:space="preserve"> 000 1160801001 0000 140</t>
  </si>
  <si>
    <t xml:space="preserve"> 000 1080400001 0000 110</t>
  </si>
  <si>
    <t xml:space="preserve"> 000 1140205010 0000 410</t>
  </si>
  <si>
    <t xml:space="preserve"> 000 1080711001 0000 110</t>
  </si>
  <si>
    <t xml:space="preserve"> 000 1090703204 0000 110</t>
  </si>
  <si>
    <t xml:space="preserve"> 000 2020307000 0000 151</t>
  </si>
  <si>
    <t xml:space="preserve"> 000 1110507404 0000 120</t>
  </si>
  <si>
    <t xml:space="preserve"> 000 1090102004 0000 110</t>
  </si>
  <si>
    <t xml:space="preserve"> 000 2020300402 0000 151</t>
  </si>
  <si>
    <t xml:space="preserve"> 000 1080712001 0000 110</t>
  </si>
  <si>
    <t xml:space="preserve"> 000 2020222000 0000 151</t>
  </si>
  <si>
    <t xml:space="preserve"> 000 1080301001 0000 110</t>
  </si>
  <si>
    <t xml:space="preserve"> 000 1170505013 0000 180</t>
  </si>
  <si>
    <t xml:space="preserve"> 000 1110102002 0000 120</t>
  </si>
  <si>
    <t xml:space="preserve"> 000 1162506001 0000 140</t>
  </si>
  <si>
    <t xml:space="preserve"> 000 2070500013 0000 180</t>
  </si>
  <si>
    <t xml:space="preserve"> 000 1090100000 0000 110</t>
  </si>
  <si>
    <t xml:space="preserve"> 000 1140204004 0000 410</t>
  </si>
  <si>
    <t xml:space="preserve"> 000 1000000000 0000 000</t>
  </si>
  <si>
    <t xml:space="preserve"> 000 1110900000 0000 120</t>
  </si>
  <si>
    <t xml:space="preserve"> 000 1060200002 0000 110</t>
  </si>
  <si>
    <t xml:space="preserve"> 000 1140205213 0000 410</t>
  </si>
  <si>
    <t xml:space="preserve"> 000 1130100000 0000 130</t>
  </si>
  <si>
    <t xml:space="preserve"> 000 1060000000 0000 000</t>
  </si>
  <si>
    <t xml:space="preserve"> 000 2020404302 0000 151</t>
  </si>
  <si>
    <t xml:space="preserve"> 000 1030225001 0000 110</t>
  </si>
  <si>
    <t xml:space="preserve"> 000 1010101202 0000 110</t>
  </si>
  <si>
    <t xml:space="preserve"> 000 1130206513 0000 130</t>
  </si>
  <si>
    <t xml:space="preserve"> 000 1030226001 0000 110</t>
  </si>
  <si>
    <t xml:space="preserve"> 000 1169000000 0000 140</t>
  </si>
  <si>
    <t xml:space="preserve"> 000 1130152002 0000 130</t>
  </si>
  <si>
    <t xml:space="preserve"> 000 1110507202 0000 120</t>
  </si>
  <si>
    <t xml:space="preserve"> 000 2030203002 0000 180</t>
  </si>
  <si>
    <t xml:space="preserve"> 000 1080717301 0000 110</t>
  </si>
  <si>
    <t xml:space="preserve"> 000 1030210001 0000 110</t>
  </si>
  <si>
    <t xml:space="preserve"> 000 1163702002 0000 140</t>
  </si>
  <si>
    <t xml:space="preserve"> 000 1110501204 0000 120</t>
  </si>
  <si>
    <t xml:space="preserve"> 000 2020306702 0000 151</t>
  </si>
  <si>
    <t xml:space="preserve"> 000 2020301200 0000 151</t>
  </si>
  <si>
    <t xml:space="preserve"> 000 2180200002 0000 180</t>
  </si>
  <si>
    <t xml:space="preserve"> 000 1030211001 0000 110</t>
  </si>
  <si>
    <t xml:space="preserve"> 000 2020100102 0000 151</t>
  </si>
  <si>
    <t xml:space="preserve"> 000 1110302002 0000 120</t>
  </si>
  <si>
    <t xml:space="preserve"> 000 1130141001 0000 130</t>
  </si>
  <si>
    <t xml:space="preserve"> 000 2020221302 0000 151</t>
  </si>
  <si>
    <t xml:space="preserve"> 000 2020312300 0000 151</t>
  </si>
  <si>
    <t xml:space="preserve"> 000 1169005010 0000 140</t>
  </si>
  <si>
    <t xml:space="preserve"> 000 1110507510 0000 120</t>
  </si>
  <si>
    <t xml:space="preserve"> 000 1120100001 0000 120</t>
  </si>
  <si>
    <t xml:space="preserve"> 000 1060400002 0000 110</t>
  </si>
  <si>
    <t xml:space="preserve"> 000 1080714001 0000 110</t>
  </si>
  <si>
    <t xml:space="preserve"> 000 2020213300 0000 151</t>
  </si>
  <si>
    <t xml:space="preserve"> 000 1163704013 0000 140</t>
  </si>
  <si>
    <t xml:space="preserve"> 000 1130199505 0000 130</t>
  </si>
  <si>
    <t xml:space="preserve"> 000 1170100000 0000 180</t>
  </si>
  <si>
    <t xml:space="preserve"> 000 1140205005 0000 440</t>
  </si>
  <si>
    <t xml:space="preserve"> 000 1140602513 0000 430</t>
  </si>
  <si>
    <t xml:space="preserve"> 000 1080715001 0000 110</t>
  </si>
  <si>
    <t xml:space="preserve"> 000 1130200000 0000 130</t>
  </si>
  <si>
    <t xml:space="preserve"> 000 1010101000 0000 110</t>
  </si>
  <si>
    <t xml:space="preserve"> 000 2020225000 0000 151</t>
  </si>
  <si>
    <t xml:space="preserve"> 000 2020225800 0000 151</t>
  </si>
  <si>
    <t xml:space="preserve"> 000 1120400000 0000 120</t>
  </si>
  <si>
    <t xml:space="preserve"> 000 1080700001 0000 110</t>
  </si>
  <si>
    <t xml:space="preserve"> 000 1120401000 0000 120</t>
  </si>
  <si>
    <t xml:space="preserve"> 000 1080701001 0000 110</t>
  </si>
  <si>
    <t xml:space="preserve"> 000 1110531204 0000 120</t>
  </si>
  <si>
    <t xml:space="preserve"> 000 2020306900 0000 151</t>
  </si>
  <si>
    <t xml:space="preserve"> 000 1110503505 0000 120</t>
  </si>
  <si>
    <t xml:space="preserve"> 000 1070100001 0000 110</t>
  </si>
  <si>
    <t xml:space="preserve"> 000 2020300102 0000 151</t>
  </si>
  <si>
    <t xml:space="preserve"> 000 1140202302 0000 410</t>
  </si>
  <si>
    <t xml:space="preserve"> 000 1110904000 0000 120</t>
  </si>
  <si>
    <t xml:space="preserve"> 000 1130000000 0000 000</t>
  </si>
  <si>
    <t xml:space="preserve"> 000 1140205005 0000 410</t>
  </si>
  <si>
    <t xml:space="preserve"> 000 1150000000 0000 000</t>
  </si>
  <si>
    <t xml:space="preserve"> 000 1060604313 0000 110</t>
  </si>
  <si>
    <t xml:space="preserve"> 000 1170000000 0000 000</t>
  </si>
  <si>
    <t xml:space="preserve"> 000 1171403010 0000 180</t>
  </si>
  <si>
    <t xml:space="preserve"> 000 2020312202 0000 151</t>
  </si>
  <si>
    <t xml:space="preserve"> 000 1090302301 0000 110</t>
  </si>
  <si>
    <t xml:space="preserve"> 000 1090400000 0000 110</t>
  </si>
  <si>
    <t xml:space="preserve"> 000 1110501310 0000 120</t>
  </si>
  <si>
    <t xml:space="preserve"> 000 1163000001 0000 140</t>
  </si>
  <si>
    <t xml:space="preserve"> 000 1060500002 0000 110</t>
  </si>
  <si>
    <t xml:space="preserve"> 000 1120201001 0000 120</t>
  </si>
  <si>
    <t xml:space="preserve"> 000 2180203002 0000 180</t>
  </si>
  <si>
    <t xml:space="preserve"> 000 1140205313 0000 410</t>
  </si>
  <si>
    <t xml:space="preserve"> 000 1090302000 0000 110</t>
  </si>
  <si>
    <t xml:space="preserve"> 000 1130206404 0000 130</t>
  </si>
  <si>
    <t xml:space="preserve"> 000 1163300000 0000 140</t>
  </si>
  <si>
    <t xml:space="preserve"> 000 1120103001 0000 120</t>
  </si>
  <si>
    <t xml:space="preserve"> 000 1090302104 0000 110</t>
  </si>
  <si>
    <t xml:space="preserve"> 000 1010200001 0000 110</t>
  </si>
  <si>
    <t xml:space="preserve"> 000 1120401302 0000 120</t>
  </si>
  <si>
    <t xml:space="preserve"> 000 1120104001 0000 120</t>
  </si>
  <si>
    <t xml:space="preserve"> 000 1030200001 0000 110</t>
  </si>
  <si>
    <t xml:space="preserve"> 000 2020300700 0000 151</t>
  </si>
  <si>
    <t xml:space="preserve"> 000 2020307002 0000 151</t>
  </si>
  <si>
    <t xml:space="preserve"> 000 1171400000 0000 180</t>
  </si>
  <si>
    <t xml:space="preserve"> 000 1163502004 0000 140</t>
  </si>
  <si>
    <t xml:space="preserve"> 000 2020222002 0000 151</t>
  </si>
  <si>
    <t xml:space="preserve"> 000 1164100001 0000 140</t>
  </si>
  <si>
    <t xml:space="preserve"> 000 1170500000 0000 180</t>
  </si>
  <si>
    <t xml:space="preserve"> 000 2020402502 0000 151</t>
  </si>
  <si>
    <t xml:space="preserve"> 000 1050102001 0000 110</t>
  </si>
  <si>
    <t xml:space="preserve"> 000 1091100002 0000 110</t>
  </si>
  <si>
    <t xml:space="preserve"> 000 1070102001 0000 110</t>
  </si>
  <si>
    <t xml:space="preserve"> 000 1169005005 0000 140</t>
  </si>
  <si>
    <t xml:space="preserve"> 000 1060103010 0000 110</t>
  </si>
  <si>
    <t xml:space="preserve"> 000 1070103001 0000 110</t>
  </si>
  <si>
    <t xml:space="preserve"> 000 1090703305 0000 110</t>
  </si>
  <si>
    <t xml:space="preserve"> 000 1162105005 0000 140</t>
  </si>
  <si>
    <t xml:space="preserve"> 000 1140602404 0000 430</t>
  </si>
  <si>
    <t xml:space="preserve"> 000 1110507505 0000 120</t>
  </si>
  <si>
    <t xml:space="preserve"> 000 1170505010 0000 180</t>
  </si>
  <si>
    <t xml:space="preserve"> 000 1163500000 0000 140</t>
  </si>
  <si>
    <t xml:space="preserve"> 000 1080726201 0000 110</t>
  </si>
  <si>
    <t xml:space="preserve"> 000 2020406200 0000 151</t>
  </si>
  <si>
    <t xml:space="preserve"> 000 1130299513 0000 130</t>
  </si>
  <si>
    <t xml:space="preserve"> 000 2020406600 0000 151</t>
  </si>
  <si>
    <t xml:space="preserve"> 000 1110100000 0000 120</t>
  </si>
  <si>
    <t xml:space="preserve"> 000 1162500000 0000 140</t>
  </si>
  <si>
    <t xml:space="preserve"> 000 1070400001 0000 110</t>
  </si>
  <si>
    <t xml:space="preserve"> 000 1110701513 0000 120</t>
  </si>
  <si>
    <t xml:space="preserve"> 000 2020200000 0000 151</t>
  </si>
  <si>
    <t xml:space="preserve"> 000 1163003001 0000 140</t>
  </si>
  <si>
    <t xml:space="preserve"> 000 1140205210 0000 410</t>
  </si>
  <si>
    <t xml:space="preserve"> 000 1140600000 0000 430</t>
  </si>
  <si>
    <t xml:space="preserve"> 000 1060102004 0000 110</t>
  </si>
  <si>
    <t xml:space="preserve"> 000 1070401001 0000 110</t>
  </si>
  <si>
    <t xml:space="preserve"> 000 1140202002 0000 410</t>
  </si>
  <si>
    <t xml:space="preserve"> 000 2070502010 0000 180</t>
  </si>
  <si>
    <t xml:space="preserve"> 000 2070000000 0000 000</t>
  </si>
  <si>
    <t xml:space="preserve"> 000 1120205001 0000 120</t>
  </si>
  <si>
    <t xml:space="preserve"> 000 2020217202 0000 151</t>
  </si>
  <si>
    <t xml:space="preserve"> 000 1050301001 0000 110</t>
  </si>
  <si>
    <t xml:space="preserve"> 000 2020401700 0000 151</t>
  </si>
  <si>
    <t xml:space="preserve"> 000 2020217602 0000 151</t>
  </si>
  <si>
    <t xml:space="preserve"> 000 2020301202 0000 151</t>
  </si>
  <si>
    <t xml:space="preserve"> 000 1164300001 0000 140</t>
  </si>
  <si>
    <t xml:space="preserve"> 000 1050302001 0000 110</t>
  </si>
  <si>
    <t xml:space="preserve"> 000 1060603310 0000 110</t>
  </si>
  <si>
    <t xml:space="preserve"> 000 2020312302 0000 151</t>
  </si>
  <si>
    <t xml:space="preserve"> 000 1080734001 0000 110</t>
  </si>
  <si>
    <t xml:space="preserve"> 000 1130150000 0000 130</t>
  </si>
  <si>
    <t xml:space="preserve"> 000 1010203001 0000 110</t>
  </si>
  <si>
    <t xml:space="preserve"> 000 1060100000 0000 110</t>
  </si>
  <si>
    <t xml:space="preserve"> 000 1140602202 0000 430</t>
  </si>
  <si>
    <t xml:space="preserve"> 000 1090302105 0000 110</t>
  </si>
  <si>
    <t xml:space="preserve"> 000 1010204001 0000 110</t>
  </si>
  <si>
    <t xml:space="preserve"> 000 1010000000 0000 000</t>
  </si>
  <si>
    <t xml:space="preserve"> 000 2020213302 0000 151</t>
  </si>
  <si>
    <t xml:space="preserve"> 000 1050200002 0000 110</t>
  </si>
  <si>
    <t xml:space="preserve"> 000 1163700000 0000 140</t>
  </si>
  <si>
    <t xml:space="preserve"> 000 1140205013 0000 410</t>
  </si>
  <si>
    <t xml:space="preserve"> 000 1165100002 0000 140</t>
  </si>
  <si>
    <t xml:space="preserve"> 000 1050201002 0000 110</t>
  </si>
  <si>
    <t xml:space="preserve"> 000 2020305300 0000 151</t>
  </si>
  <si>
    <t xml:space="preserve"> 000 1110300000 0000 120</t>
  </si>
  <si>
    <t xml:space="preserve"> 000 1140204304 0000 440</t>
  </si>
  <si>
    <t xml:space="preserve"> 000 2020225002 0000 151</t>
  </si>
  <si>
    <t xml:space="preserve"> 000 1010101402 0000 110</t>
  </si>
  <si>
    <t xml:space="preserve"> 000 2020405502 0000 151</t>
  </si>
  <si>
    <t xml:space="preserve"> 000 2020400000 0000 151</t>
  </si>
  <si>
    <t xml:space="preserve"> 000 2020225802 0000 151</t>
  </si>
  <si>
    <t xml:space="preserve"> 000 1163503005 0000 140</t>
  </si>
  <si>
    <t xml:space="preserve"> 000 1140630000 0000 430</t>
  </si>
  <si>
    <t xml:space="preserve"> 000 1120401402 0000 120</t>
  </si>
  <si>
    <t xml:space="preserve"> 000 1140631000 0000 430</t>
  </si>
  <si>
    <t xml:space="preserve"> 000 1080708001 0000 110</t>
  </si>
  <si>
    <t xml:space="preserve"> 000 2190500010 0000 151</t>
  </si>
  <si>
    <t xml:space="preserve"> 000 1164500001 0000 140</t>
  </si>
  <si>
    <t xml:space="preserve"> 000 2020306902 0000 151</t>
  </si>
  <si>
    <t xml:space="preserve"> 000 2020301800 0000 151</t>
  </si>
  <si>
    <t/>
  </si>
  <si>
    <t xml:space="preserve"> 000 2020302000 0000 151</t>
  </si>
  <si>
    <t xml:space="preserve"> 000 1110502404 0000 120</t>
  </si>
  <si>
    <t xml:space="preserve"> 000 2020312100 0000 151</t>
  </si>
  <si>
    <t xml:space="preserve"> 000 1160303001 0000 140</t>
  </si>
  <si>
    <t xml:space="preserve"> 000 1050102101 0000 110</t>
  </si>
  <si>
    <t xml:space="preserve"> 000 1070403001 0000 110</t>
  </si>
  <si>
    <t xml:space="preserve"> 000 1050400002 0000 110</t>
  </si>
  <si>
    <t xml:space="preserve"> 000 1162102002 0000 140</t>
  </si>
  <si>
    <t xml:space="preserve"> 000 1162501001 0000 140</t>
  </si>
  <si>
    <t xml:space="preserve"> 000 1090401002 0000 110</t>
  </si>
  <si>
    <t xml:space="preserve"> 000 1160600001 0000 140</t>
  </si>
  <si>
    <t xml:space="preserve"> 000 1130299404 0000 130</t>
  </si>
  <si>
    <t xml:space="preserve"> 000 1170505005 0000 180</t>
  </si>
  <si>
    <t xml:space="preserve"> 000 1080738001 0000 110</t>
  </si>
  <si>
    <t xml:space="preserve"> 000 1110701404 0000 120</t>
  </si>
  <si>
    <t xml:space="preserve"> 000 1090705000 0000 110</t>
  </si>
  <si>
    <t xml:space="preserve"> 000 1080739001 0000 110</t>
  </si>
  <si>
    <t xml:space="preserve"> 000 1110502202 0000 120</t>
  </si>
  <si>
    <t xml:space="preserve"> 000 2020307700 0000 151</t>
  </si>
  <si>
    <t xml:space="preserve"> 000 2020399802 0000 151</t>
  </si>
  <si>
    <t xml:space="preserve"> 000 2020300702 0000 151</t>
  </si>
  <si>
    <t xml:space="preserve"> 000 1120000000 0000 000</t>
  </si>
  <si>
    <t xml:space="preserve"> 000 2020217302 0000 151</t>
  </si>
  <si>
    <t xml:space="preserve"> 000 1130199510 0000 130</t>
  </si>
  <si>
    <t xml:space="preserve"> 000 1140000000 0000 000</t>
  </si>
  <si>
    <t xml:space="preserve"> 000 1150204004 0000 140</t>
  </si>
  <si>
    <t xml:space="preserve"> 000 2020217702 0000 151</t>
  </si>
  <si>
    <t xml:space="preserve"> 000 1140205010 0000 440</t>
  </si>
  <si>
    <t xml:space="preserve"> 000 1140205205 0000 410</t>
  </si>
  <si>
    <t xml:space="preserve"> 000 2070501005 0000 180</t>
  </si>
  <si>
    <t xml:space="preserve"> 000 1160000000 0000 000</t>
  </si>
  <si>
    <t xml:space="preserve"> 000 1165104002 0000 140</t>
  </si>
  <si>
    <t xml:space="preserve"> 000 2020218302 0000 151</t>
  </si>
  <si>
    <t xml:space="preserve"> 000 1110904513 0000 120</t>
  </si>
  <si>
    <t xml:space="preserve"> 000 1162700001 0000 140</t>
  </si>
  <si>
    <t xml:space="preserve"> 000 1090302501 0000 110</t>
  </si>
  <si>
    <t xml:space="preserve"> 000 1090600002 0000 110</t>
  </si>
  <si>
    <t xml:space="preserve"> 000 1110530000 0000 120</t>
  </si>
  <si>
    <t xml:space="preserve"> 000 1110502510 0000 120</t>
  </si>
  <si>
    <t xml:space="preserve"> 000 1163001201 0000 140</t>
  </si>
  <si>
    <t xml:space="preserve"> 000 1130199000 0000 130</t>
  </si>
  <si>
    <t xml:space="preserve"> 000 1160800001 0000 140</t>
  </si>
  <si>
    <t xml:space="preserve"> 000 1110503510 0000 120</t>
  </si>
  <si>
    <t xml:space="preserve"> 000 1080710001 0000 110</t>
  </si>
  <si>
    <t xml:space="preserve"> 000 1140204004 0000 440</t>
  </si>
  <si>
    <t xml:space="preserve"> 000 1130299202 0000 130</t>
  </si>
  <si>
    <t xml:space="preserve"> 000 1160302002 0000 140</t>
  </si>
  <si>
    <t xml:space="preserve"> 000 2020400100 0000 151</t>
  </si>
  <si>
    <t xml:space="preserve"> 000 1110701202 0000 120</t>
  </si>
  <si>
    <t xml:space="preserve"> 000 2020406202 0000 151</t>
  </si>
  <si>
    <t xml:space="preserve"> 000 2020406602 0000 151</t>
  </si>
  <si>
    <t xml:space="preserve"> 000 1080300001 0000 110</t>
  </si>
  <si>
    <t xml:space="preserve"> 000 1140105010 0000 410</t>
  </si>
  <si>
    <t xml:space="preserve"> 000 1110502000 0000 120</t>
  </si>
  <si>
    <t xml:space="preserve"> 000 1120401502 0000 120</t>
  </si>
  <si>
    <t xml:space="preserve"> 000 1140200000 0000 000</t>
  </si>
  <si>
    <t xml:space="preserve"> 000 1110501313 0000 120</t>
  </si>
  <si>
    <t xml:space="preserve"> 000 2020301100 0000 151</t>
  </si>
  <si>
    <t xml:space="preserve"> 000 1162508000 0000 140</t>
  </si>
  <si>
    <t xml:space="preserve"> 000 1110503000 0000 120</t>
  </si>
  <si>
    <t xml:space="preserve"> 000 2020301500 0000 151</t>
  </si>
  <si>
    <t xml:space="preserve"> 000 1140602505 0000 430</t>
  </si>
  <si>
    <t xml:space="preserve"> 000 1162505001 0000 140</t>
  </si>
  <si>
    <t xml:space="preserve"> 000 2020301900 0000 151</t>
  </si>
  <si>
    <t xml:space="preserve"> 000 1130299510 0000 130</t>
  </si>
  <si>
    <t xml:space="preserve"> 000 2020302500 0000 151</t>
  </si>
  <si>
    <t xml:space="preserve"> 000 2020312200 0000 151</t>
  </si>
  <si>
    <t xml:space="preserve"> 000 2190500005 0000 151</t>
  </si>
  <si>
    <t xml:space="preserve"> 000 1060600000 0000 110</t>
  </si>
  <si>
    <t xml:space="preserve"> 000 1163200010 0000 140</t>
  </si>
  <si>
    <t xml:space="preserve"> 000 1110701510 0000 120</t>
  </si>
  <si>
    <t xml:space="preserve"> 000 1030223001 0000 110</t>
  </si>
  <si>
    <t xml:space="preserve"> 000 1030224001 0000 110</t>
  </si>
  <si>
    <t xml:space="preserve"> 000 1080000000 0000 000</t>
  </si>
  <si>
    <t xml:space="preserve"> 000 1080740001 0000 110</t>
  </si>
  <si>
    <t>-</t>
  </si>
  <si>
    <t xml:space="preserve"> 000 1140601310 0000 430</t>
  </si>
  <si>
    <t xml:space="preserve"> 000 1090405310 0000 110</t>
  </si>
  <si>
    <t xml:space="preserve"> 000 2180500005 0000 180</t>
  </si>
  <si>
    <t>Наименование доходов</t>
  </si>
  <si>
    <t>Код бюджетной классификации Российской Федерации</t>
  </si>
  <si>
    <t>Кассовое исполнение за 1 квартал 2015 года</t>
  </si>
  <si>
    <t>Прогноз доходов на 2016 год</t>
  </si>
  <si>
    <t>Кассовое исполнение за 1 квартал 2016 года</t>
  </si>
  <si>
    <t>Процент исполнения к прогнозным показателям доходов</t>
  </si>
  <si>
    <t>Темп роста 2016 к соответствующему периоду 2015, %</t>
  </si>
  <si>
    <t>Сведения об исполнении консолидированного бюджета Брянской области по доходам за 1 квартал 2016 года в разрезе видов доходов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</si>
  <si>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</si>
  <si>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</si>
  <si>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</si>
  <si>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</si>
  <si>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</si>
  <si>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</si>
  <si>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</si>
  <si>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</si>
  <si>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</si>
  <si>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</si>
  <si>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</si>
  <si>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</si>
  <si>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</si>
  <si>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</si>
  <si>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</si>
  <si>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</si>
  <si>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</si>
  <si>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</si>
  <si>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</si>
  <si>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</si>
  <si>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</si>
  <si>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</si>
  <si>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</si>
  <si>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</si>
  <si>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</si>
  <si>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</si>
  <si>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</si>
  <si>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</si>
  <si>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</si>
  <si>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</si>
  <si>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</si>
  <si>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</si>
  <si>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</si>
  <si>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</si>
  <si>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</si>
  <si>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</si>
  <si>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</si>
  <si>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</si>
  <si>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</si>
  <si>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</si>
  <si>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</si>
  <si>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</si>
  <si>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</si>
  <si>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</si>
  <si>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</si>
  <si>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</si>
  <si>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</si>
  <si>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</si>
  <si>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</si>
  <si>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</si>
  <si>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</si>
  <si>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</si>
  <si>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</si>
  <si>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сельских поселений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</si>
  <si>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</si>
  <si>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</si>
  <si>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</si>
  <si>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</si>
  <si>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</si>
  <si>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</si>
  <si>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Сбор за пользование объектами водных биологических ресурсов (по внутренним водным объектам)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</si>
  <si>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</si>
  <si>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</si>
  <si>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</si>
  <si>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</si>
  <si>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</si>
  <si>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</si>
  <si>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</si>
  <si>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</si>
  <si>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</si>
  <si>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</si>
  <si>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</si>
  <si>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</si>
  <si>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</si>
  <si>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</si>
  <si>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</si>
  <si>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</si>
  <si>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</si>
  <si>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</si>
  <si>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</si>
  <si>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</si>
  <si>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</si>
  <si>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разрешения на выброс вредных (загрязняющих) веществ в атмосферный воздух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</si>
  <si>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</si>
  <si>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</si>
  <si>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Государственная пошлина за выдачу свидетельства о государственной аккредитации региональной спортивной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</si>
  <si>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</si>
  <si>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</si>
  <si>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</si>
  <si>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</si>
  <si>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</si>
  <si>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</si>
  <si>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</si>
  <si>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</si>
  <si>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Платежи за добычу полезных ископаемых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</si>
  <si>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</si>
  <si>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мобилизуемые на территориях городских округов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</si>
  <si>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</si>
  <si>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добычу подземных вод</t>
  </si>
  <si>
    <t>Платежи за добычу других полезных ископаемых</t>
  </si>
  <si>
    <t>Отчисления на воспроизводство минерально-сырьевой базы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</si>
  <si>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</si>
  <si>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</si>
  <si>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Налоги на имущество</t>
  </si>
  <si>
    <t>Налог на имущество предприятий</t>
  </si>
  <si>
    <t>Налог с владельцев транспортных средств и налог на приобретение автотранспортных средств</t>
  </si>
  <si>
    <t>Налог на пользователей автомобильных дорог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</si>
  <si>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</si>
  <si>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</si>
  <si>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</si>
  <si>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</si>
  <si>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Прочие налоги и сборы (по отмененным налогам и сборам субъектов Российской Федерации)</t>
  </si>
  <si>
    <t>Налог с продаж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</si>
  <si>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</si>
  <si>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</si>
  <si>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</si>
  <si>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</si>
  <si>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</si>
  <si>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</si>
  <si>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Прочие местные налоги и сборы, мобилизуемые на территориях муниципальных районов</t>
  </si>
  <si>
    <t>Налог, взимаемый в виде стоимости патента в связи с применением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</si>
  <si>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</si>
  <si>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</si>
  <si>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</si>
  <si>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</si>
  <si>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</si>
  <si>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</si>
  <si>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</si>
  <si>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</si>
  <si>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</si>
  <si>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</si>
  <si>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</si>
  <si>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</si>
  <si>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</si>
  <si>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</si>
  <si>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</si>
  <si>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</si>
  <si>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</si>
  <si>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</si>
  <si>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</si>
  <si>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</si>
  <si>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</si>
  <si>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</si>
  <si>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</si>
  <si>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</si>
  <si>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</si>
  <si>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</si>
  <si>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</si>
  <si>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</si>
  <si>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</si>
  <si>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</si>
  <si>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</si>
  <si>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</si>
  <si>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</si>
  <si>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</si>
  <si>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</si>
  <si>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</si>
  <si>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</si>
  <si>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</si>
  <si>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</si>
  <si>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</si>
  <si>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</si>
  <si>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</si>
  <si>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</si>
  <si>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</si>
  <si>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</si>
  <si>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</si>
  <si>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</si>
  <si>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</si>
  <si>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</si>
  <si>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</si>
  <si>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</si>
  <si>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</si>
  <si>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</si>
  <si>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</si>
  <si>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</si>
  <si>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Платежи при пользовании недрами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</si>
  <si>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</si>
  <si>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</si>
  <si>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 пользовании недрами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</si>
  <si>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</si>
  <si>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</si>
  <si>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Плата за использование лесов</t>
  </si>
  <si>
    <t>Плата за использование лесов, расположенных на землях лесного фонда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</si>
  <si>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</si>
  <si>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</si>
  <si>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</si>
  <si>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</si>
  <si>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</si>
  <si>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Плата за предоставление сведений, документов, содержащихся в государственных реестрах (регистрах)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</si>
  <si>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</si>
  <si>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</si>
  <si>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</si>
  <si>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</si>
  <si>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субъектов Российской Федерации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</si>
  <si>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</si>
  <si>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</si>
  <si>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</si>
  <si>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</si>
  <si>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</si>
  <si>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</si>
  <si>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</si>
  <si>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</si>
  <si>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</si>
  <si>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</si>
  <si>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государства</t>
  </si>
  <si>
    <t>Прочие доходы от компенсации затрат бюджетов субъектов Российской Федерации</t>
  </si>
  <si>
    <t>Прочие доходы от компенсации затрат бюджетов городских округов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</si>
  <si>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</si>
  <si>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</si>
  <si>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</si>
  <si>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</si>
  <si>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</si>
  <si>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сельских поселений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</si>
  <si>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</si>
  <si>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</si>
  <si>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</si>
  <si>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</si>
  <si>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</si>
  <si>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</si>
  <si>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</si>
  <si>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</si>
  <si>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</si>
  <si>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</si>
  <si>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</si>
  <si>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</si>
  <si>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</si>
  <si>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</si>
  <si>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</si>
  <si>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</si>
  <si>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</si>
  <si>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</si>
  <si>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</si>
  <si>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</si>
  <si>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</si>
  <si>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</si>
  <si>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</si>
  <si>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</si>
  <si>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</si>
  <si>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</si>
  <si>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</si>
  <si>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</si>
  <si>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</si>
  <si>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</si>
  <si>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</si>
  <si>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</si>
  <si>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</si>
  <si>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</si>
  <si>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</si>
  <si>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</si>
  <si>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</si>
  <si>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</si>
  <si>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</si>
  <si>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</si>
  <si>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</si>
  <si>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</si>
  <si>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</si>
  <si>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</si>
  <si>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</si>
  <si>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</si>
  <si>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</si>
  <si>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</si>
  <si>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</si>
  <si>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</si>
  <si>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</si>
  <si>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</si>
  <si>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</si>
  <si>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</si>
  <si>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</si>
  <si>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</si>
  <si>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</si>
  <si>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</si>
  <si>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</si>
  <si>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</si>
  <si>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</si>
  <si>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</si>
  <si>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</si>
  <si>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</si>
  <si>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</si>
  <si>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</si>
  <si>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</si>
  <si>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</si>
  <si>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</si>
  <si>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</si>
  <si>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</si>
  <si>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</si>
  <si>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</si>
  <si>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</si>
  <si>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</si>
  <si>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</si>
  <si>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</si>
  <si>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</si>
  <si>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</si>
  <si>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</si>
  <si>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</si>
  <si>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</si>
  <si>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</si>
  <si>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</si>
  <si>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</si>
  <si>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</si>
  <si>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</si>
  <si>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</si>
  <si>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</si>
  <si>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</si>
  <si>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</si>
  <si>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</si>
  <si>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</si>
  <si>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</si>
  <si>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</si>
  <si>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</si>
  <si>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</si>
  <si>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 за нарушения правил перевозок пассажиров и багажа легковым такси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</si>
  <si>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</si>
  <si>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</si>
  <si>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</si>
  <si>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</si>
  <si>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</si>
  <si>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</si>
  <si>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</si>
  <si>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</si>
  <si>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</si>
  <si>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</si>
  <si>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субъектов Российской Федерации</t>
  </si>
  <si>
    <t>Невыясненные поступления, зачисляемые в бюджеты городских округов</t>
  </si>
  <si>
    <t>Невыясненные поступления, зачисляемые в бюджеты муниципальных районов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</si>
  <si>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</si>
  <si>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</si>
  <si>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Прочие неналоговые доходы</t>
  </si>
  <si>
    <t>Прочие неналоговые доходы бюджетов субъектов Российской Федерации</t>
  </si>
  <si>
    <t>Прочие неналоговые доходы бюджетов городских округов</t>
  </si>
  <si>
    <t>Прочие неналоговые доходы бюджетов муниципальных районов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</si>
  <si>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</si>
  <si>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</si>
  <si>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Средства самообложения граждан</t>
  </si>
  <si>
    <t>Средства самообложения граждан,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</si>
  <si>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</si>
  <si>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</si>
  <si>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</si>
  <si>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</si>
  <si>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</si>
  <si>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</si>
  <si>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</si>
  <si>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</si>
  <si>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Федерации9</t>
  </si>
  <si>
    <t xml:space="preserve"> 000 1030229001 0000 110</t>
  </si>
  <si>
    <t>0,00</t>
  </si>
  <si>
    <t>Земельный налог с физических лиц, обладающих земельным участком, расположенным в границах городских поселений</t>
  </si>
  <si>
    <t>Доходы от продажи квартир, находящихся в собственности городских округов</t>
  </si>
  <si>
    <t xml:space="preserve"> 000 1140104004 0000 410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</si>
  <si>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</si>
  <si>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 xml:space="preserve"> 000 1162302002 0000 140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</si>
  <si>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</si>
  <si>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 xml:space="preserve"> 000 1162302102 0000 140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</si>
  <si>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</si>
  <si>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000 1162305110 0000 140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</si>
  <si>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</si>
  <si>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000 1162305010 0000 140</t>
  </si>
  <si>
    <t>Субсидии бюджетам субъектов Российской Федерации на реализацию дополнительных мероприятий в сфере занятости населения</t>
  </si>
  <si>
    <t xml:space="preserve"> 000 2020210102 0000 151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</si>
  <si>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</si>
  <si>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000 2020306800 0000 151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</si>
  <si>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</si>
  <si>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000 2020306802 0000 151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</si>
  <si>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</si>
  <si>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 xml:space="preserve"> 000 2020404200 0000 151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</si>
  <si>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</si>
  <si>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 xml:space="preserve"> 000 2020404202 0000 151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</si>
  <si>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</si>
  <si>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000 2020408100 0000 151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</si>
  <si>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</si>
  <si>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000 2020408102 0000 151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</si>
  <si>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</si>
  <si>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 000 2020409102 0000 151</t>
  </si>
  <si>
    <t>Прочие безвозмездные поступления в бюджеты субъектов Российской Федерации</t>
  </si>
  <si>
    <t xml:space="preserve"> 000 2070200002 0000 180</t>
  </si>
  <si>
    <t xml:space="preserve"> 000 2070203002 0000 180</t>
  </si>
  <si>
    <t>Доходы бюджетов городских округов от возврата  организациями остатков субсидий прошлых лет</t>
  </si>
  <si>
    <t xml:space="preserve"> 000 2180400004 0000 180</t>
  </si>
  <si>
    <t>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</si>
  <si>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</si>
  <si>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>Доходы бюджетов сельских поселений от возврата  организациями остатков субсидий прошлых лет</t>
  </si>
  <si>
    <t xml:space="preserve"> 000 2180500010 0000 180</t>
  </si>
  <si>
    <t>Доходы бюджетов городских поселений от возврата  организациями остатков субсидий прошлых лет</t>
  </si>
  <si>
    <t xml:space="preserve"> 000 2180500013 0000 180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</si>
  <si>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</si>
  <si>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сельских поселений от возврата бюджетными учреждениями остатков субсидий прошлых лет</t>
  </si>
  <si>
    <t xml:space="preserve"> 000 2180501010 0000 180</t>
  </si>
  <si>
    <t>Доходы бюджетов городских поселений от возврата бюджетными учреждениями остатков субсидий прошлых лет</t>
  </si>
  <si>
    <t xml:space="preserve"> 000 2180501013 0000 180</t>
  </si>
  <si>
    <t>ВСЕГО: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</si>
  <si>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</si>
  <si>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</si>
  <si>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</si>
  <si>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</si>
  <si>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</si>
  <si>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</si>
  <si>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</si>
  <si>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</si>
  <si>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</si>
  <si>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</si>
  <si>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</si>
  <si>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</si>
  <si>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</si>
  <si>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</si>
  <si>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</si>
  <si>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</si>
  <si>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</si>
  <si>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</si>
  <si>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</si>
  <si>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</si>
  <si>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</si>
  <si>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</si>
  <si>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</si>
  <si>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</si>
  <si>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Субсидии бюджетам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</si>
  <si>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</si>
  <si>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бюджетам на поддержку племенного крупного рогатого скота молочного направления</t>
  </si>
  <si>
    <t>Субсидии бюджетам субъектов Российской Федерации на поддержку племенного крупного рогатого скота молочного направления</t>
  </si>
  <si>
    <t>Субвенции бюджетам бюджетной системы Российской Федерации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</si>
  <si>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</si>
  <si>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</si>
  <si>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</si>
  <si>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</si>
  <si>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</si>
  <si>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</si>
  <si>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</si>
  <si>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</si>
  <si>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</si>
  <si>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</si>
  <si>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</si>
  <si>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</si>
  <si>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</si>
  <si>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</si>
  <si>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</si>
  <si>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</si>
  <si>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</si>
  <si>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</si>
  <si>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</si>
  <si>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</si>
  <si>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</si>
  <si>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</si>
  <si>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</si>
  <si>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</si>
  <si>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</si>
  <si>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</si>
  <si>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</si>
  <si>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</si>
  <si>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</si>
  <si>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</si>
  <si>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Субвенции бюджетам на проведение Всероссийской сельскохозяйственной переписи в 2016 году</t>
  </si>
  <si>
    <t>Субвенции бюджетам субъектов Российской Федерации на проведение Всероссийской сельскохозяйственной переписи в 2016 году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</si>
  <si>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</si>
  <si>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</si>
  <si>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</si>
  <si>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</si>
  <si>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Единая субвенция бюджетам субъектов Российской Федерации</t>
  </si>
  <si>
    <t>Иные межбюджетные трансферты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</si>
  <si>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</si>
  <si>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</si>
  <si>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</si>
  <si>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</si>
  <si>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</si>
  <si>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</si>
  <si>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</si>
  <si>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</si>
  <si>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</si>
  <si>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</si>
  <si>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</si>
  <si>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</si>
  <si>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</si>
  <si>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</si>
  <si>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</si>
  <si>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Межбюджетные трансферты бюджетам на реализацию мероприятий по профилактике ВИЧ-инфекции и гепатитов В и С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</si>
  <si>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</si>
  <si>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</si>
  <si>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</si>
  <si>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</si>
  <si>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</si>
  <si>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</si>
  <si>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</si>
  <si>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</si>
  <si>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Прочие безвозмездные поступления в бюджеты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</si>
  <si>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</si>
  <si>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</si>
  <si>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</si>
  <si>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</si>
  <si>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субъектов Российской Федерации от возврата  организациями остатков субсидий прошлых лет</t>
  </si>
  <si>
    <t>Доходы бюджетов субъектов Российской Федерации от возврата бюджетными учреждениями остатков субсидий прошлых лет</t>
  </si>
  <si>
    <t>Доходы бюджетов субъектов Российской Федерации от возврата автономными учреждениями остатков субсидий прошлых лет</t>
  </si>
  <si>
    <t>Доходы бюджетов субъектов Российской Федерации от возврата иными организациями остатков субсидий прошлых лет</t>
  </si>
  <si>
    <t>Доходы бюджетов муниципальных районов от возврата 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</si>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</sst>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3" fillId="0" borderId="0" xfId="166" applyNumberFormat="1" applyProtection="1">
      <alignment/>
      <protection/>
    </xf>
    <xf numFmtId="0" fontId="8" fillId="0" borderId="0" xfId="142" applyNumberFormat="1" applyProtection="1">
      <alignment/>
      <protection/>
    </xf>
    <xf numFmtId="0" fontId="4" fillId="0" borderId="0" xfId="138" applyNumberFormat="1" applyProtection="1">
      <alignment/>
      <protection/>
    </xf>
    <xf numFmtId="0" fontId="3" fillId="0" borderId="0" xfId="140" applyNumberFormat="1" applyProtection="1">
      <alignment horizontal="left"/>
      <protection/>
    </xf>
    <xf numFmtId="0" fontId="2" fillId="0" borderId="0" xfId="143" applyNumberFormat="1" applyProtection="1">
      <alignment/>
      <protection/>
    </xf>
    <xf numFmtId="49" fontId="13" fillId="0" borderId="59" xfId="169" applyNumberFormat="1" applyFont="1" applyBorder="1" applyProtection="1">
      <alignment horizontal="center"/>
      <protection/>
    </xf>
    <xf numFmtId="4" fontId="13" fillId="0" borderId="59" xfId="173" applyNumberFormat="1" applyFont="1" applyBorder="1" applyProtection="1">
      <alignment horizontal="right"/>
      <protection/>
    </xf>
    <xf numFmtId="0" fontId="52" fillId="0" borderId="59" xfId="0" applyFont="1" applyBorder="1" applyAlignment="1" applyProtection="1">
      <alignment/>
      <protection locked="0"/>
    </xf>
    <xf numFmtId="0" fontId="13" fillId="0" borderId="59" xfId="141" applyNumberFormat="1" applyFont="1" applyBorder="1" applyProtection="1">
      <alignment/>
      <protection/>
    </xf>
    <xf numFmtId="0" fontId="13" fillId="0" borderId="59" xfId="163" applyNumberFormat="1" applyFont="1" applyBorder="1" applyProtection="1">
      <alignment/>
      <protection/>
    </xf>
    <xf numFmtId="0" fontId="13" fillId="20" borderId="59" xfId="174" applyNumberFormat="1" applyFont="1" applyBorder="1" applyProtection="1">
      <alignment/>
      <protection/>
    </xf>
    <xf numFmtId="0" fontId="13" fillId="0" borderId="59" xfId="150" applyNumberFormat="1" applyFont="1" applyBorder="1" applyAlignment="1" applyProtection="1">
      <alignment horizontal="left" wrapText="1"/>
      <protection/>
    </xf>
    <xf numFmtId="0" fontId="15" fillId="0" borderId="59" xfId="150" applyNumberFormat="1" applyFont="1" applyBorder="1" applyAlignment="1" applyProtection="1">
      <alignment horizontal="left" wrapText="1"/>
      <protection/>
    </xf>
    <xf numFmtId="49" fontId="15" fillId="0" borderId="59" xfId="169" applyNumberFormat="1" applyFont="1" applyBorder="1" applyProtection="1">
      <alignment horizontal="center"/>
      <protection/>
    </xf>
    <xf numFmtId="4" fontId="15" fillId="0" borderId="59" xfId="173" applyNumberFormat="1" applyFont="1" applyBorder="1" applyProtection="1">
      <alignment horizontal="right"/>
      <protection/>
    </xf>
    <xf numFmtId="0" fontId="13" fillId="35" borderId="59" xfId="0" applyFont="1" applyFill="1" applyBorder="1" applyAlignment="1">
      <alignment horizontal="left" wrapText="1"/>
    </xf>
    <xf numFmtId="49" fontId="13" fillId="35" borderId="59" xfId="0" applyNumberFormat="1" applyFont="1" applyFill="1" applyBorder="1" applyAlignment="1">
      <alignment horizontal="center"/>
    </xf>
    <xf numFmtId="49" fontId="13" fillId="0" borderId="59" xfId="0" applyNumberFormat="1" applyFont="1" applyFill="1" applyBorder="1" applyAlignment="1">
      <alignment horizontal="right" shrinkToFit="1"/>
    </xf>
    <xf numFmtId="0" fontId="53" fillId="0" borderId="59" xfId="0" applyFont="1" applyBorder="1" applyAlignment="1" applyProtection="1">
      <alignment vertical="center"/>
      <protection locked="0"/>
    </xf>
    <xf numFmtId="4" fontId="15" fillId="0" borderId="59" xfId="173" applyNumberFormat="1" applyFont="1" applyBorder="1" applyAlignment="1" applyProtection="1">
      <alignment horizontal="right" vertical="center"/>
      <protection/>
    </xf>
    <xf numFmtId="164" fontId="15" fillId="0" borderId="59" xfId="173" applyNumberFormat="1" applyFont="1" applyBorder="1" applyProtection="1">
      <alignment horizontal="right"/>
      <protection/>
    </xf>
    <xf numFmtId="164" fontId="13" fillId="0" borderId="59" xfId="173" applyNumberFormat="1" applyFont="1" applyBorder="1" applyProtection="1">
      <alignment horizontal="right"/>
      <protection/>
    </xf>
    <xf numFmtId="164" fontId="15" fillId="0" borderId="59" xfId="173" applyNumberFormat="1" applyFont="1" applyBorder="1" applyAlignment="1" applyProtection="1">
      <alignment horizontal="right" vertical="center"/>
      <protection/>
    </xf>
    <xf numFmtId="49" fontId="13" fillId="0" borderId="60" xfId="0" applyNumberFormat="1" applyFont="1" applyFill="1" applyBorder="1" applyAlignment="1">
      <alignment horizontal="center" vertical="center" wrapText="1" shrinkToFit="1"/>
    </xf>
    <xf numFmtId="49" fontId="13" fillId="0" borderId="61" xfId="0" applyNumberFormat="1" applyFont="1" applyFill="1" applyBorder="1" applyAlignment="1">
      <alignment horizontal="center" vertical="center" wrapText="1" shrinkToFit="1"/>
    </xf>
    <xf numFmtId="49" fontId="13" fillId="0" borderId="62" xfId="0" applyNumberFormat="1" applyFont="1" applyFill="1" applyBorder="1" applyAlignment="1">
      <alignment horizontal="center" vertical="center" wrapText="1" shrinkToFit="1"/>
    </xf>
    <xf numFmtId="0" fontId="14" fillId="0" borderId="0" xfId="143" applyNumberFormat="1" applyFont="1" applyAlignment="1" applyProtection="1">
      <alignment horizontal="center"/>
      <protection/>
    </xf>
    <xf numFmtId="0" fontId="13" fillId="35" borderId="59" xfId="0" applyFont="1" applyFill="1" applyBorder="1" applyAlignment="1">
      <alignment horizontal="center" vertical="center" wrapText="1"/>
    </xf>
    <xf numFmtId="49" fontId="13" fillId="35" borderId="60" xfId="0" applyNumberFormat="1" applyFont="1" applyFill="1" applyBorder="1" applyAlignment="1">
      <alignment horizontal="center" vertical="center" wrapText="1"/>
    </xf>
    <xf numFmtId="49" fontId="13" fillId="35" borderId="61" xfId="0" applyNumberFormat="1" applyFont="1" applyFill="1" applyBorder="1" applyAlignment="1">
      <alignment horizontal="center" vertical="center" wrapText="1"/>
    </xf>
    <xf numFmtId="49" fontId="13" fillId="35" borderId="62" xfId="0" applyNumberFormat="1" applyFont="1" applyFill="1" applyBorder="1" applyAlignment="1">
      <alignment horizontal="center" vertical="center" wrapText="1"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view="pageBreakPreview" zoomScaleSheetLayoutView="100" zoomScalePageLayoutView="0" workbookViewId="0" topLeftCell="A1">
      <selection activeCell="A487" sqref="A487"/>
    </sheetView>
  </sheetViews>
  <sheetFormatPr defaultColWidth="8.8515625" defaultRowHeight="15"/>
  <cols>
    <col min="1" max="1" width="67.57421875" style="1" customWidth="1"/>
    <col min="2" max="2" width="26.7109375" style="1" customWidth="1"/>
    <col min="3" max="3" width="18.28125" style="1" customWidth="1"/>
    <col min="4" max="4" width="19.00390625" style="1" customWidth="1"/>
    <col min="5" max="5" width="18.57421875" style="1" customWidth="1"/>
    <col min="6" max="6" width="14.00390625" style="1" customWidth="1"/>
    <col min="7" max="7" width="12.57421875" style="1" customWidth="1"/>
    <col min="8" max="16384" width="8.8515625" style="1" customWidth="1"/>
  </cols>
  <sheetData>
    <row r="1" spans="1:6" ht="15" customHeight="1">
      <c r="A1" s="3"/>
      <c r="B1" s="3"/>
      <c r="C1" s="3"/>
      <c r="D1" s="3"/>
      <c r="E1" s="6"/>
      <c r="F1" s="6"/>
    </row>
    <row r="2" spans="1:7" ht="21.75" customHeight="1">
      <c r="A2" s="28" t="s">
        <v>469</v>
      </c>
      <c r="B2" s="28"/>
      <c r="C2" s="28"/>
      <c r="D2" s="28"/>
      <c r="E2" s="28"/>
      <c r="F2" s="28"/>
      <c r="G2" s="28"/>
    </row>
    <row r="3" spans="1:6" ht="24.75" customHeight="1">
      <c r="A3" s="4"/>
      <c r="B3" s="5"/>
      <c r="C3" s="5"/>
      <c r="D3" s="2" t="s">
        <v>382</v>
      </c>
      <c r="E3" s="2" t="s">
        <v>382</v>
      </c>
      <c r="F3" s="6"/>
    </row>
    <row r="4" spans="1:7" ht="11.25" customHeight="1">
      <c r="A4" s="29" t="s">
        <v>462</v>
      </c>
      <c r="B4" s="29" t="s">
        <v>463</v>
      </c>
      <c r="C4" s="30" t="s">
        <v>464</v>
      </c>
      <c r="D4" s="30" t="s">
        <v>465</v>
      </c>
      <c r="E4" s="30" t="s">
        <v>466</v>
      </c>
      <c r="F4" s="25" t="s">
        <v>467</v>
      </c>
      <c r="G4" s="25" t="s">
        <v>468</v>
      </c>
    </row>
    <row r="5" spans="1:7" ht="71.25" customHeight="1">
      <c r="A5" s="29"/>
      <c r="B5" s="29"/>
      <c r="C5" s="31"/>
      <c r="D5" s="31"/>
      <c r="E5" s="31"/>
      <c r="F5" s="26"/>
      <c r="G5" s="26"/>
    </row>
    <row r="6" spans="1:7" ht="11.25" customHeight="1">
      <c r="A6" s="29"/>
      <c r="B6" s="29"/>
      <c r="C6" s="32"/>
      <c r="D6" s="32"/>
      <c r="E6" s="32"/>
      <c r="F6" s="27"/>
      <c r="G6" s="27"/>
    </row>
    <row r="7" spans="1:7" ht="15.75">
      <c r="A7" s="14" t="s">
        <v>470</v>
      </c>
      <c r="B7" s="15" t="s">
        <v>225</v>
      </c>
      <c r="C7" s="16">
        <f>C8+C18+C28+C46+C67+C74+C102+C135+C183+C201+C225+C271+C277+C340</f>
        <v>5806632708.41</v>
      </c>
      <c r="D7" s="16">
        <v>26999368726.19</v>
      </c>
      <c r="E7" s="16">
        <v>6269239514.56</v>
      </c>
      <c r="F7" s="22">
        <f>E7/D7*100</f>
        <v>23.219948503754075</v>
      </c>
      <c r="G7" s="22">
        <f>E7/C7*100</f>
        <v>107.96686874098282</v>
      </c>
    </row>
    <row r="8" spans="1:7" ht="15.75">
      <c r="A8" s="14" t="s">
        <v>471</v>
      </c>
      <c r="B8" s="15" t="s">
        <v>358</v>
      </c>
      <c r="C8" s="16">
        <f>C9+C13</f>
        <v>3323188691.53</v>
      </c>
      <c r="D8" s="16">
        <v>15588672124</v>
      </c>
      <c r="E8" s="16">
        <v>3561202364.99</v>
      </c>
      <c r="F8" s="22">
        <f>E8/D8*100</f>
        <v>22.84480895269614</v>
      </c>
      <c r="G8" s="22">
        <f>E8/C8*100</f>
        <v>107.16220761302657</v>
      </c>
    </row>
    <row r="9" spans="1:7" ht="15.75">
      <c r="A9" s="13" t="s">
        <v>472</v>
      </c>
      <c r="B9" s="7" t="s">
        <v>21</v>
      </c>
      <c r="C9" s="8">
        <f>C10</f>
        <v>786426812.5</v>
      </c>
      <c r="D9" s="8">
        <v>3803466000</v>
      </c>
      <c r="E9" s="8">
        <v>943053408.34</v>
      </c>
      <c r="F9" s="23">
        <f>E9/D9*100</f>
        <v>24.794579689683044</v>
      </c>
      <c r="G9" s="23">
        <f>E9/C9*100</f>
        <v>119.91623293489883</v>
      </c>
    </row>
    <row r="10" spans="1:7" ht="47.25">
      <c r="A10" s="13" t="s">
        <v>473</v>
      </c>
      <c r="B10" s="7" t="s">
        <v>266</v>
      </c>
      <c r="C10" s="8">
        <f>C11+C12</f>
        <v>786426812.5</v>
      </c>
      <c r="D10" s="8">
        <v>3803466000</v>
      </c>
      <c r="E10" s="8">
        <v>943053408.34</v>
      </c>
      <c r="F10" s="23">
        <f aca="true" t="shared" si="0" ref="F10:F72">E10/D10*100</f>
        <v>24.794579689683044</v>
      </c>
      <c r="G10" s="23">
        <f aca="true" t="shared" si="1" ref="G10:G72">E10/C10*100</f>
        <v>119.91623293489883</v>
      </c>
    </row>
    <row r="11" spans="1:7" ht="47.25">
      <c r="A11" s="13" t="s">
        <v>474</v>
      </c>
      <c r="B11" s="7" t="s">
        <v>233</v>
      </c>
      <c r="C11" s="8">
        <v>794203823.5</v>
      </c>
      <c r="D11" s="8">
        <v>3131488000</v>
      </c>
      <c r="E11" s="8">
        <v>959746736.84</v>
      </c>
      <c r="F11" s="23">
        <f t="shared" si="0"/>
        <v>30.648264877272403</v>
      </c>
      <c r="G11" s="23">
        <f t="shared" si="1"/>
        <v>120.84388269631643</v>
      </c>
    </row>
    <row r="12" spans="1:7" ht="47.25">
      <c r="A12" s="13" t="s">
        <v>475</v>
      </c>
      <c r="B12" s="7" t="s">
        <v>369</v>
      </c>
      <c r="C12" s="8">
        <v>-7777011</v>
      </c>
      <c r="D12" s="8">
        <v>671978000</v>
      </c>
      <c r="E12" s="8">
        <v>-16693328.5</v>
      </c>
      <c r="F12" s="23">
        <f t="shared" si="0"/>
        <v>-2.484207593105727</v>
      </c>
      <c r="G12" s="23">
        <f t="shared" si="1"/>
        <v>214.64967067681914</v>
      </c>
    </row>
    <row r="13" spans="1:7" ht="15.75">
      <c r="A13" s="13" t="s">
        <v>476</v>
      </c>
      <c r="B13" s="7" t="s">
        <v>300</v>
      </c>
      <c r="C13" s="8">
        <f>C14+C15+C16+C17</f>
        <v>2536761879.03</v>
      </c>
      <c r="D13" s="8">
        <v>11785206124</v>
      </c>
      <c r="E13" s="8">
        <v>2618148956.65</v>
      </c>
      <c r="F13" s="23">
        <f t="shared" si="0"/>
        <v>22.21555507050714</v>
      </c>
      <c r="G13" s="23">
        <f t="shared" si="1"/>
        <v>103.20830576542409</v>
      </c>
    </row>
    <row r="14" spans="1:7" ht="78.75">
      <c r="A14" s="13" t="s">
        <v>477</v>
      </c>
      <c r="B14" s="7" t="s">
        <v>98</v>
      </c>
      <c r="C14" s="8">
        <v>2507286030.77</v>
      </c>
      <c r="D14" s="8">
        <v>11486083946</v>
      </c>
      <c r="E14" s="8">
        <v>2580027850.96</v>
      </c>
      <c r="F14" s="23">
        <f t="shared" si="0"/>
        <v>22.46220611907062</v>
      </c>
      <c r="G14" s="23">
        <f t="shared" si="1"/>
        <v>102.90121746371557</v>
      </c>
    </row>
    <row r="15" spans="1:7" ht="110.25">
      <c r="A15" s="13" t="s">
        <v>478</v>
      </c>
      <c r="B15" s="7" t="s">
        <v>101</v>
      </c>
      <c r="C15" s="8">
        <v>15403119.05</v>
      </c>
      <c r="D15" s="8">
        <v>140201691</v>
      </c>
      <c r="E15" s="8">
        <v>15401412.42</v>
      </c>
      <c r="F15" s="23">
        <f t="shared" si="0"/>
        <v>10.98518306744246</v>
      </c>
      <c r="G15" s="23">
        <f t="shared" si="1"/>
        <v>99.9889202310619</v>
      </c>
    </row>
    <row r="16" spans="1:7" ht="47.25">
      <c r="A16" s="13" t="s">
        <v>479</v>
      </c>
      <c r="B16" s="7" t="s">
        <v>353</v>
      </c>
      <c r="C16" s="8">
        <v>8184629.04</v>
      </c>
      <c r="D16" s="8">
        <v>99845037</v>
      </c>
      <c r="E16" s="8">
        <v>10553439.82</v>
      </c>
      <c r="F16" s="23">
        <f t="shared" si="0"/>
        <v>10.569819128816588</v>
      </c>
      <c r="G16" s="23">
        <f t="shared" si="1"/>
        <v>128.9421886859273</v>
      </c>
    </row>
    <row r="17" spans="1:7" ht="94.5">
      <c r="A17" s="13" t="s">
        <v>480</v>
      </c>
      <c r="B17" s="7" t="s">
        <v>357</v>
      </c>
      <c r="C17" s="8">
        <v>5888100.17</v>
      </c>
      <c r="D17" s="8">
        <v>59075450</v>
      </c>
      <c r="E17" s="8">
        <v>12166253.45</v>
      </c>
      <c r="F17" s="23">
        <f t="shared" si="0"/>
        <v>20.594432120280082</v>
      </c>
      <c r="G17" s="23">
        <f t="shared" si="1"/>
        <v>206.62443060984813</v>
      </c>
    </row>
    <row r="18" spans="1:7" ht="33" customHeight="1">
      <c r="A18" s="14" t="s">
        <v>481</v>
      </c>
      <c r="B18" s="15" t="s">
        <v>105</v>
      </c>
      <c r="C18" s="16">
        <f>C19</f>
        <v>762291772.74</v>
      </c>
      <c r="D18" s="16">
        <v>3082679868.32</v>
      </c>
      <c r="E18" s="16">
        <v>845062933.5</v>
      </c>
      <c r="F18" s="22">
        <f t="shared" si="0"/>
        <v>27.41325630937288</v>
      </c>
      <c r="G18" s="22">
        <f t="shared" si="1"/>
        <v>110.8581994086707</v>
      </c>
    </row>
    <row r="19" spans="1:7" ht="31.5">
      <c r="A19" s="13" t="s">
        <v>482</v>
      </c>
      <c r="B19" s="7" t="s">
        <v>303</v>
      </c>
      <c r="C19" s="8">
        <f>C20+C21+C22+C23+C24+C25+C26+C27</f>
        <v>762291772.74</v>
      </c>
      <c r="D19" s="8">
        <v>3082679868.32</v>
      </c>
      <c r="E19" s="8">
        <v>845062933.5</v>
      </c>
      <c r="F19" s="23">
        <f t="shared" si="0"/>
        <v>27.41325630937288</v>
      </c>
      <c r="G19" s="23">
        <f t="shared" si="1"/>
        <v>110.8581994086707</v>
      </c>
    </row>
    <row r="20" spans="1:7" ht="31.5">
      <c r="A20" s="13" t="s">
        <v>483</v>
      </c>
      <c r="B20" s="7" t="s">
        <v>241</v>
      </c>
      <c r="C20" s="8">
        <v>123342456</v>
      </c>
      <c r="D20" s="8">
        <v>634280000</v>
      </c>
      <c r="E20" s="8">
        <v>134432529.76</v>
      </c>
      <c r="F20" s="23">
        <f t="shared" si="0"/>
        <v>21.194508696474742</v>
      </c>
      <c r="G20" s="23">
        <f t="shared" si="1"/>
        <v>108.99128663369568</v>
      </c>
    </row>
    <row r="21" spans="1:7" ht="126">
      <c r="A21" s="13" t="s">
        <v>484</v>
      </c>
      <c r="B21" s="7" t="s">
        <v>247</v>
      </c>
      <c r="C21" s="8">
        <v>51524202</v>
      </c>
      <c r="D21" s="8">
        <v>208480000</v>
      </c>
      <c r="E21" s="8">
        <v>74489406</v>
      </c>
      <c r="F21" s="23">
        <f t="shared" si="0"/>
        <v>35.72976112816577</v>
      </c>
      <c r="G21" s="23">
        <f t="shared" si="1"/>
        <v>144.57168303159747</v>
      </c>
    </row>
    <row r="22" spans="1:7" ht="31.5">
      <c r="A22" s="13" t="s">
        <v>485</v>
      </c>
      <c r="B22" s="7" t="s">
        <v>45</v>
      </c>
      <c r="C22" s="8">
        <v>1444520</v>
      </c>
      <c r="D22" s="8">
        <v>6350000</v>
      </c>
      <c r="E22" s="8">
        <v>3439816</v>
      </c>
      <c r="F22" s="23">
        <f t="shared" si="0"/>
        <v>54.17033070866142</v>
      </c>
      <c r="G22" s="23">
        <f t="shared" si="1"/>
        <v>238.12865173206325</v>
      </c>
    </row>
    <row r="23" spans="1:7" ht="62.25" customHeight="1">
      <c r="A23" s="13" t="s">
        <v>486</v>
      </c>
      <c r="B23" s="7" t="s">
        <v>454</v>
      </c>
      <c r="C23" s="8">
        <v>198584465.07</v>
      </c>
      <c r="D23" s="8">
        <v>710843218.16</v>
      </c>
      <c r="E23" s="8">
        <v>220079512.38</v>
      </c>
      <c r="F23" s="23">
        <f t="shared" si="0"/>
        <v>30.960344947746755</v>
      </c>
      <c r="G23" s="23">
        <f t="shared" si="1"/>
        <v>110.82413334921395</v>
      </c>
    </row>
    <row r="24" spans="1:7" ht="80.25" customHeight="1">
      <c r="A24" s="13" t="s">
        <v>487</v>
      </c>
      <c r="B24" s="7" t="s">
        <v>455</v>
      </c>
      <c r="C24" s="8">
        <v>4450418.74</v>
      </c>
      <c r="D24" s="8">
        <v>18406367.58</v>
      </c>
      <c r="E24" s="8">
        <v>3844514.27</v>
      </c>
      <c r="F24" s="23">
        <f t="shared" si="0"/>
        <v>20.886871096594717</v>
      </c>
      <c r="G24" s="23">
        <f t="shared" si="1"/>
        <v>86.3854503273101</v>
      </c>
    </row>
    <row r="25" spans="1:7" ht="63.75" customHeight="1">
      <c r="A25" s="13" t="s">
        <v>488</v>
      </c>
      <c r="B25" s="7" t="s">
        <v>232</v>
      </c>
      <c r="C25" s="8">
        <v>397296588.29</v>
      </c>
      <c r="D25" s="8">
        <v>1621686349</v>
      </c>
      <c r="E25" s="8">
        <v>448347815.87</v>
      </c>
      <c r="F25" s="23">
        <f t="shared" si="0"/>
        <v>27.647011775518127</v>
      </c>
      <c r="G25" s="23">
        <f t="shared" si="1"/>
        <v>112.84965164179461</v>
      </c>
    </row>
    <row r="26" spans="1:7" ht="64.5" customHeight="1">
      <c r="A26" s="13" t="s">
        <v>489</v>
      </c>
      <c r="B26" s="7" t="s">
        <v>235</v>
      </c>
      <c r="C26" s="8">
        <v>-12946398.87</v>
      </c>
      <c r="D26" s="8">
        <v>-117366066.42</v>
      </c>
      <c r="E26" s="8">
        <v>-39570660.78</v>
      </c>
      <c r="F26" s="23"/>
      <c r="G26" s="23"/>
    </row>
    <row r="27" spans="1:7" ht="94.5">
      <c r="A27" s="17" t="s">
        <v>813</v>
      </c>
      <c r="B27" s="18" t="s">
        <v>814</v>
      </c>
      <c r="C27" s="8">
        <v>-1404478.49</v>
      </c>
      <c r="D27" s="19" t="s">
        <v>815</v>
      </c>
      <c r="E27" s="19" t="s">
        <v>815</v>
      </c>
      <c r="F27" s="23"/>
      <c r="G27" s="23"/>
    </row>
    <row r="28" spans="1:7" ht="15.75">
      <c r="A28" s="14" t="s">
        <v>490</v>
      </c>
      <c r="B28" s="15" t="s">
        <v>106</v>
      </c>
      <c r="C28" s="16">
        <f>C29+C37+C40+C43</f>
        <v>481229221.2699999</v>
      </c>
      <c r="D28" s="16">
        <v>2220658815</v>
      </c>
      <c r="E28" s="16">
        <v>546263088.38</v>
      </c>
      <c r="F28" s="22">
        <f t="shared" si="0"/>
        <v>24.599145293735724</v>
      </c>
      <c r="G28" s="22">
        <f t="shared" si="1"/>
        <v>113.51411432131466</v>
      </c>
    </row>
    <row r="29" spans="1:7" ht="31.5">
      <c r="A29" s="13" t="s">
        <v>491</v>
      </c>
      <c r="B29" s="7" t="s">
        <v>24</v>
      </c>
      <c r="C29" s="8">
        <f>C30+C33+C36</f>
        <v>284469773.17999995</v>
      </c>
      <c r="D29" s="8">
        <v>1395933000</v>
      </c>
      <c r="E29" s="8">
        <v>339732668.24</v>
      </c>
      <c r="F29" s="23">
        <f t="shared" si="0"/>
        <v>24.33731907190388</v>
      </c>
      <c r="G29" s="23">
        <f t="shared" si="1"/>
        <v>119.42663167416107</v>
      </c>
    </row>
    <row r="30" spans="1:7" ht="31.5">
      <c r="A30" s="13" t="s">
        <v>492</v>
      </c>
      <c r="B30" s="7" t="s">
        <v>68</v>
      </c>
      <c r="C30" s="8">
        <f>C31+C32</f>
        <v>192316384.95999998</v>
      </c>
      <c r="D30" s="8">
        <v>977153000</v>
      </c>
      <c r="E30" s="8">
        <v>228734453.12</v>
      </c>
      <c r="F30" s="23">
        <f t="shared" si="0"/>
        <v>23.40825368391644</v>
      </c>
      <c r="G30" s="23">
        <f t="shared" si="1"/>
        <v>118.93653947768135</v>
      </c>
    </row>
    <row r="31" spans="1:7" ht="31.5">
      <c r="A31" s="13" t="s">
        <v>492</v>
      </c>
      <c r="B31" s="7" t="s">
        <v>128</v>
      </c>
      <c r="C31" s="8">
        <v>192213116.17</v>
      </c>
      <c r="D31" s="8">
        <v>977153000</v>
      </c>
      <c r="E31" s="8">
        <v>228697160.76</v>
      </c>
      <c r="F31" s="23">
        <f t="shared" si="0"/>
        <v>23.404437253940785</v>
      </c>
      <c r="G31" s="23">
        <f t="shared" si="1"/>
        <v>118.98103798376185</v>
      </c>
    </row>
    <row r="32" spans="1:7" ht="47.25">
      <c r="A32" s="13" t="s">
        <v>493</v>
      </c>
      <c r="B32" s="7" t="s">
        <v>185</v>
      </c>
      <c r="C32" s="8">
        <v>103268.79</v>
      </c>
      <c r="D32" s="19" t="s">
        <v>815</v>
      </c>
      <c r="E32" s="8">
        <v>37292.36</v>
      </c>
      <c r="F32" s="23"/>
      <c r="G32" s="23">
        <f t="shared" si="1"/>
        <v>36.111936626738824</v>
      </c>
    </row>
    <row r="33" spans="1:7" ht="47.25">
      <c r="A33" s="13" t="s">
        <v>494</v>
      </c>
      <c r="B33" s="7" t="s">
        <v>312</v>
      </c>
      <c r="C33" s="8">
        <f>C34+C35</f>
        <v>62459080.35</v>
      </c>
      <c r="D33" s="8">
        <v>307105000</v>
      </c>
      <c r="E33" s="8">
        <v>73469805.08</v>
      </c>
      <c r="F33" s="23">
        <f t="shared" si="0"/>
        <v>23.923350345972874</v>
      </c>
      <c r="G33" s="23">
        <f t="shared" si="1"/>
        <v>117.62870133261576</v>
      </c>
    </row>
    <row r="34" spans="1:7" ht="47.25">
      <c r="A34" s="13" t="s">
        <v>494</v>
      </c>
      <c r="B34" s="7" t="s">
        <v>387</v>
      </c>
      <c r="C34" s="8">
        <v>62470947.84</v>
      </c>
      <c r="D34" s="8">
        <v>307105000</v>
      </c>
      <c r="E34" s="8">
        <v>73278477.66</v>
      </c>
      <c r="F34" s="23">
        <f t="shared" si="0"/>
        <v>23.861050018723237</v>
      </c>
      <c r="G34" s="23">
        <f t="shared" si="1"/>
        <v>117.30008939144021</v>
      </c>
    </row>
    <row r="35" spans="1:7" ht="47.25" customHeight="1">
      <c r="A35" s="13" t="s">
        <v>495</v>
      </c>
      <c r="B35" s="7" t="s">
        <v>190</v>
      </c>
      <c r="C35" s="8">
        <v>-11867.49</v>
      </c>
      <c r="D35" s="19" t="s">
        <v>815</v>
      </c>
      <c r="E35" s="8">
        <v>191327.42</v>
      </c>
      <c r="F35" s="23"/>
      <c r="G35" s="23"/>
    </row>
    <row r="36" spans="1:7" ht="31.5">
      <c r="A36" s="13" t="s">
        <v>496</v>
      </c>
      <c r="B36" s="7" t="s">
        <v>117</v>
      </c>
      <c r="C36" s="8">
        <v>29694307.87</v>
      </c>
      <c r="D36" s="8">
        <v>111675000</v>
      </c>
      <c r="E36" s="8">
        <v>37528410.04</v>
      </c>
      <c r="F36" s="23">
        <f t="shared" si="0"/>
        <v>33.605023541526755</v>
      </c>
      <c r="G36" s="23">
        <f t="shared" si="1"/>
        <v>126.38250470190198</v>
      </c>
    </row>
    <row r="37" spans="1:7" ht="31.5">
      <c r="A37" s="13" t="s">
        <v>497</v>
      </c>
      <c r="B37" s="7" t="s">
        <v>360</v>
      </c>
      <c r="C37" s="8">
        <f>C38+C39</f>
        <v>173887621.04</v>
      </c>
      <c r="D37" s="8">
        <v>777609397</v>
      </c>
      <c r="E37" s="8">
        <v>179625001.16</v>
      </c>
      <c r="F37" s="23">
        <f t="shared" si="0"/>
        <v>23.099643838280414</v>
      </c>
      <c r="G37" s="23">
        <f t="shared" si="1"/>
        <v>103.29947588315112</v>
      </c>
    </row>
    <row r="38" spans="1:7" ht="31.5">
      <c r="A38" s="13" t="s">
        <v>497</v>
      </c>
      <c r="B38" s="7" t="s">
        <v>364</v>
      </c>
      <c r="C38" s="8">
        <v>173812230.42</v>
      </c>
      <c r="D38" s="8">
        <v>777557104</v>
      </c>
      <c r="E38" s="8">
        <v>179454117.4</v>
      </c>
      <c r="F38" s="23">
        <f t="shared" si="0"/>
        <v>23.079220352670074</v>
      </c>
      <c r="G38" s="23">
        <f t="shared" si="1"/>
        <v>103.24596661947606</v>
      </c>
    </row>
    <row r="39" spans="1:7" ht="47.25">
      <c r="A39" s="13" t="s">
        <v>498</v>
      </c>
      <c r="B39" s="7" t="s">
        <v>150</v>
      </c>
      <c r="C39" s="8">
        <v>75390.62</v>
      </c>
      <c r="D39" s="8">
        <v>52293</v>
      </c>
      <c r="E39" s="8">
        <v>170883.76</v>
      </c>
      <c r="F39" s="23">
        <f t="shared" si="0"/>
        <v>326.7813282848565</v>
      </c>
      <c r="G39" s="23">
        <f t="shared" si="1"/>
        <v>226.6644842554684</v>
      </c>
    </row>
    <row r="40" spans="1:7" ht="15.75">
      <c r="A40" s="13" t="s">
        <v>499</v>
      </c>
      <c r="B40" s="7" t="s">
        <v>90</v>
      </c>
      <c r="C40" s="8">
        <f>C41+C42</f>
        <v>16834074.66</v>
      </c>
      <c r="D40" s="8">
        <v>29256847</v>
      </c>
      <c r="E40" s="8">
        <v>21211212.78</v>
      </c>
      <c r="F40" s="23">
        <f t="shared" si="0"/>
        <v>72.49999557368571</v>
      </c>
      <c r="G40" s="23">
        <f t="shared" si="1"/>
        <v>126.00165562055314</v>
      </c>
    </row>
    <row r="41" spans="1:7" ht="15.75">
      <c r="A41" s="13" t="s">
        <v>499</v>
      </c>
      <c r="B41" s="7" t="s">
        <v>343</v>
      </c>
      <c r="C41" s="8">
        <v>16659438.11</v>
      </c>
      <c r="D41" s="8">
        <v>29057103</v>
      </c>
      <c r="E41" s="8">
        <v>20793882.56</v>
      </c>
      <c r="F41" s="23">
        <f t="shared" si="0"/>
        <v>71.56213253606182</v>
      </c>
      <c r="G41" s="23">
        <f t="shared" si="1"/>
        <v>124.81743035209728</v>
      </c>
    </row>
    <row r="42" spans="1:7" ht="31.5">
      <c r="A42" s="13" t="s">
        <v>500</v>
      </c>
      <c r="B42" s="7" t="s">
        <v>348</v>
      </c>
      <c r="C42" s="8">
        <v>174636.55</v>
      </c>
      <c r="D42" s="8">
        <v>199744</v>
      </c>
      <c r="E42" s="8">
        <v>417330.22</v>
      </c>
      <c r="F42" s="23">
        <f t="shared" si="0"/>
        <v>208.9325436558795</v>
      </c>
      <c r="G42" s="23">
        <f t="shared" si="1"/>
        <v>238.97071947424524</v>
      </c>
    </row>
    <row r="43" spans="1:7" ht="31.5">
      <c r="A43" s="13" t="s">
        <v>501</v>
      </c>
      <c r="B43" s="7" t="s">
        <v>389</v>
      </c>
      <c r="C43" s="8">
        <f>C44+C45</f>
        <v>6037752.390000001</v>
      </c>
      <c r="D43" s="8">
        <v>17859571</v>
      </c>
      <c r="E43" s="8">
        <v>5694206.2</v>
      </c>
      <c r="F43" s="23">
        <f t="shared" si="0"/>
        <v>31.883219367363303</v>
      </c>
      <c r="G43" s="23">
        <f t="shared" si="1"/>
        <v>94.31003181632627</v>
      </c>
    </row>
    <row r="44" spans="1:7" ht="31.5">
      <c r="A44" s="13" t="s">
        <v>502</v>
      </c>
      <c r="B44" s="7" t="s">
        <v>168</v>
      </c>
      <c r="C44" s="8">
        <v>4272717.03</v>
      </c>
      <c r="D44" s="8">
        <v>12715871</v>
      </c>
      <c r="E44" s="8">
        <v>4257995.87</v>
      </c>
      <c r="F44" s="23">
        <f t="shared" si="0"/>
        <v>33.48567998212628</v>
      </c>
      <c r="G44" s="23">
        <f t="shared" si="1"/>
        <v>99.65546138682626</v>
      </c>
    </row>
    <row r="45" spans="1:7" ht="47.25">
      <c r="A45" s="13" t="s">
        <v>503</v>
      </c>
      <c r="B45" s="7" t="s">
        <v>171</v>
      </c>
      <c r="C45" s="8">
        <v>1765035.36</v>
      </c>
      <c r="D45" s="8">
        <v>5143700</v>
      </c>
      <c r="E45" s="8">
        <v>1436210.33</v>
      </c>
      <c r="F45" s="23">
        <f t="shared" si="0"/>
        <v>27.921735909948094</v>
      </c>
      <c r="G45" s="23">
        <f t="shared" si="1"/>
        <v>81.37005991766645</v>
      </c>
    </row>
    <row r="46" spans="1:7" ht="15.75">
      <c r="A46" s="14" t="s">
        <v>504</v>
      </c>
      <c r="B46" s="15" t="s">
        <v>230</v>
      </c>
      <c r="C46" s="16">
        <f>C47+C51+C54+C57+C58</f>
        <v>714415596.74</v>
      </c>
      <c r="D46" s="16">
        <v>4309753317.68</v>
      </c>
      <c r="E46" s="16">
        <v>809319275.92</v>
      </c>
      <c r="F46" s="22">
        <f t="shared" si="0"/>
        <v>18.778784219503024</v>
      </c>
      <c r="G46" s="22">
        <f t="shared" si="1"/>
        <v>113.2840995651637</v>
      </c>
    </row>
    <row r="47" spans="1:7" ht="15.75">
      <c r="A47" s="13" t="s">
        <v>505</v>
      </c>
      <c r="B47" s="7" t="s">
        <v>354</v>
      </c>
      <c r="C47" s="8">
        <f>C48+C49+C50</f>
        <v>4939837.2299999995</v>
      </c>
      <c r="D47" s="8">
        <v>172442288</v>
      </c>
      <c r="E47" s="8">
        <v>2892400.09</v>
      </c>
      <c r="F47" s="23">
        <f t="shared" si="0"/>
        <v>1.6773148417051853</v>
      </c>
      <c r="G47" s="23">
        <f t="shared" si="1"/>
        <v>58.552538379893136</v>
      </c>
    </row>
    <row r="48" spans="1:7" ht="47.25">
      <c r="A48" s="13" t="s">
        <v>506</v>
      </c>
      <c r="B48" s="7" t="s">
        <v>336</v>
      </c>
      <c r="C48" s="8">
        <v>3501144.58</v>
      </c>
      <c r="D48" s="8">
        <v>126404885</v>
      </c>
      <c r="E48" s="8">
        <v>2062807.59</v>
      </c>
      <c r="F48" s="23">
        <f t="shared" si="0"/>
        <v>1.6319049615843566</v>
      </c>
      <c r="G48" s="23">
        <f t="shared" si="1"/>
        <v>58.91809215145294</v>
      </c>
    </row>
    <row r="49" spans="1:7" ht="47.25">
      <c r="A49" s="13" t="s">
        <v>507</v>
      </c>
      <c r="B49" s="7" t="s">
        <v>316</v>
      </c>
      <c r="C49" s="8">
        <v>793288.93</v>
      </c>
      <c r="D49" s="8">
        <v>21184203</v>
      </c>
      <c r="E49" s="8">
        <v>317754.47</v>
      </c>
      <c r="F49" s="23">
        <f t="shared" si="0"/>
        <v>1.4999595217247492</v>
      </c>
      <c r="G49" s="23">
        <f t="shared" si="1"/>
        <v>40.05532637396062</v>
      </c>
    </row>
    <row r="50" spans="1:7" ht="47.25">
      <c r="A50" s="13" t="s">
        <v>508</v>
      </c>
      <c r="B50" s="7" t="s">
        <v>8</v>
      </c>
      <c r="C50" s="8">
        <v>645403.72</v>
      </c>
      <c r="D50" s="8">
        <v>24853200</v>
      </c>
      <c r="E50" s="8">
        <v>511838.03</v>
      </c>
      <c r="F50" s="23">
        <f t="shared" si="0"/>
        <v>2.059445182109346</v>
      </c>
      <c r="G50" s="23">
        <f t="shared" si="1"/>
        <v>79.30509449186319</v>
      </c>
    </row>
    <row r="51" spans="1:7" ht="15.75">
      <c r="A51" s="13" t="s">
        <v>509</v>
      </c>
      <c r="B51" s="7" t="s">
        <v>227</v>
      </c>
      <c r="C51" s="8">
        <f>C52+C53</f>
        <v>419547592.99</v>
      </c>
      <c r="D51" s="8">
        <v>2450975000</v>
      </c>
      <c r="E51" s="8">
        <v>538648219.24</v>
      </c>
      <c r="F51" s="23">
        <f t="shared" si="0"/>
        <v>21.976895694162526</v>
      </c>
      <c r="G51" s="23">
        <f t="shared" si="1"/>
        <v>128.38787022974026</v>
      </c>
    </row>
    <row r="52" spans="1:7" ht="31.5">
      <c r="A52" s="13" t="s">
        <v>510</v>
      </c>
      <c r="B52" s="7" t="s">
        <v>27</v>
      </c>
      <c r="C52" s="8">
        <v>412758026.92</v>
      </c>
      <c r="D52" s="8">
        <v>2421555000</v>
      </c>
      <c r="E52" s="8">
        <v>530138128.33</v>
      </c>
      <c r="F52" s="23">
        <f t="shared" si="0"/>
        <v>21.89246696151853</v>
      </c>
      <c r="G52" s="23">
        <f t="shared" si="1"/>
        <v>128.43799363173872</v>
      </c>
    </row>
    <row r="53" spans="1:7" ht="31.5">
      <c r="A53" s="13" t="s">
        <v>511</v>
      </c>
      <c r="B53" s="7" t="s">
        <v>32</v>
      </c>
      <c r="C53" s="8">
        <v>6789566.07</v>
      </c>
      <c r="D53" s="8">
        <v>29420000</v>
      </c>
      <c r="E53" s="8">
        <v>8510090.91</v>
      </c>
      <c r="F53" s="23">
        <f t="shared" si="0"/>
        <v>28.926209755268523</v>
      </c>
      <c r="G53" s="23">
        <f t="shared" si="1"/>
        <v>125.34071871842025</v>
      </c>
    </row>
    <row r="54" spans="1:7" ht="15.75">
      <c r="A54" s="13" t="s">
        <v>512</v>
      </c>
      <c r="B54" s="7" t="s">
        <v>256</v>
      </c>
      <c r="C54" s="8">
        <f>C55+C56</f>
        <v>102483445.52000001</v>
      </c>
      <c r="D54" s="8">
        <v>851884000</v>
      </c>
      <c r="E54" s="8">
        <v>98820168.08</v>
      </c>
      <c r="F54" s="23">
        <f t="shared" si="0"/>
        <v>11.600190645674763</v>
      </c>
      <c r="G54" s="23">
        <f t="shared" si="1"/>
        <v>96.42549348198376</v>
      </c>
    </row>
    <row r="55" spans="1:7" ht="15.75">
      <c r="A55" s="13" t="s">
        <v>513</v>
      </c>
      <c r="B55" s="7" t="s">
        <v>113</v>
      </c>
      <c r="C55" s="8">
        <v>79071696.17</v>
      </c>
      <c r="D55" s="8">
        <v>213146000</v>
      </c>
      <c r="E55" s="8">
        <v>80376568.85</v>
      </c>
      <c r="F55" s="23">
        <f t="shared" si="0"/>
        <v>37.70963041764799</v>
      </c>
      <c r="G55" s="23">
        <f t="shared" si="1"/>
        <v>101.65023990024773</v>
      </c>
    </row>
    <row r="56" spans="1:7" ht="15.75">
      <c r="A56" s="13" t="s">
        <v>514</v>
      </c>
      <c r="B56" s="7" t="s">
        <v>169</v>
      </c>
      <c r="C56" s="8">
        <v>23411749.35</v>
      </c>
      <c r="D56" s="8">
        <v>638738000</v>
      </c>
      <c r="E56" s="8">
        <v>18443599.23</v>
      </c>
      <c r="F56" s="23">
        <f t="shared" si="0"/>
        <v>2.887506180938037</v>
      </c>
      <c r="G56" s="23">
        <f t="shared" si="1"/>
        <v>78.77924436261743</v>
      </c>
    </row>
    <row r="57" spans="1:7" ht="15.75">
      <c r="A57" s="13" t="s">
        <v>515</v>
      </c>
      <c r="B57" s="7" t="s">
        <v>291</v>
      </c>
      <c r="C57" s="8">
        <v>880853.23</v>
      </c>
      <c r="D57" s="8">
        <v>4440000</v>
      </c>
      <c r="E57" s="8">
        <v>2085882.16</v>
      </c>
      <c r="F57" s="23">
        <f t="shared" si="0"/>
        <v>46.979327927927926</v>
      </c>
      <c r="G57" s="23">
        <f t="shared" si="1"/>
        <v>236.80246481017048</v>
      </c>
    </row>
    <row r="58" spans="1:7" ht="15.75">
      <c r="A58" s="13" t="s">
        <v>516</v>
      </c>
      <c r="B58" s="7" t="s">
        <v>451</v>
      </c>
      <c r="C58" s="8">
        <f>C59+C63</f>
        <v>186563867.77</v>
      </c>
      <c r="D58" s="8">
        <v>830012029.68</v>
      </c>
      <c r="E58" s="8">
        <v>166872606.35</v>
      </c>
      <c r="F58" s="23">
        <f t="shared" si="0"/>
        <v>20.10484190383789</v>
      </c>
      <c r="G58" s="23">
        <f t="shared" si="1"/>
        <v>89.4452973904487</v>
      </c>
    </row>
    <row r="59" spans="1:7" ht="15.75">
      <c r="A59" s="13" t="s">
        <v>517</v>
      </c>
      <c r="B59" s="7" t="s">
        <v>31</v>
      </c>
      <c r="C59" s="8">
        <f>C60+C61+C62</f>
        <v>162289513.77</v>
      </c>
      <c r="D59" s="8">
        <v>605481593.68</v>
      </c>
      <c r="E59" s="8">
        <v>159393811.45</v>
      </c>
      <c r="F59" s="23">
        <f t="shared" si="0"/>
        <v>26.325129139142817</v>
      </c>
      <c r="G59" s="23">
        <f t="shared" si="1"/>
        <v>98.21571816149263</v>
      </c>
    </row>
    <row r="60" spans="1:7" ht="31.5">
      <c r="A60" s="13" t="s">
        <v>518</v>
      </c>
      <c r="B60" s="7" t="s">
        <v>93</v>
      </c>
      <c r="C60" s="8">
        <v>95757927.8</v>
      </c>
      <c r="D60" s="8">
        <v>386006072.18</v>
      </c>
      <c r="E60" s="8">
        <v>98812517.22</v>
      </c>
      <c r="F60" s="23">
        <f t="shared" si="0"/>
        <v>25.598695031388612</v>
      </c>
      <c r="G60" s="23">
        <f t="shared" si="1"/>
        <v>103.18990760366059</v>
      </c>
    </row>
    <row r="61" spans="1:7" ht="31.5">
      <c r="A61" s="13" t="s">
        <v>519</v>
      </c>
      <c r="B61" s="7" t="s">
        <v>349</v>
      </c>
      <c r="C61" s="8">
        <v>28714078.35</v>
      </c>
      <c r="D61" s="8">
        <v>86706135</v>
      </c>
      <c r="E61" s="8">
        <v>27750741.6</v>
      </c>
      <c r="F61" s="23">
        <f t="shared" si="0"/>
        <v>32.00551102871786</v>
      </c>
      <c r="G61" s="23">
        <f t="shared" si="1"/>
        <v>96.64507166743174</v>
      </c>
    </row>
    <row r="62" spans="1:7" ht="31.5">
      <c r="A62" s="13" t="s">
        <v>520</v>
      </c>
      <c r="B62" s="7" t="s">
        <v>38</v>
      </c>
      <c r="C62" s="8">
        <v>37817507.62</v>
      </c>
      <c r="D62" s="8">
        <v>132769386.5</v>
      </c>
      <c r="E62" s="8">
        <v>32830552.63</v>
      </c>
      <c r="F62" s="23">
        <f t="shared" si="0"/>
        <v>24.72750194563865</v>
      </c>
      <c r="G62" s="23">
        <f t="shared" si="1"/>
        <v>86.81310508320591</v>
      </c>
    </row>
    <row r="63" spans="1:7" ht="15.75">
      <c r="A63" s="13" t="s">
        <v>521</v>
      </c>
      <c r="B63" s="7" t="s">
        <v>36</v>
      </c>
      <c r="C63" s="8">
        <f>C64+C65+C66</f>
        <v>24274354</v>
      </c>
      <c r="D63" s="8">
        <v>224530436</v>
      </c>
      <c r="E63" s="8">
        <v>7478794.9</v>
      </c>
      <c r="F63" s="23">
        <f t="shared" si="0"/>
        <v>3.3308601868122687</v>
      </c>
      <c r="G63" s="23">
        <f t="shared" si="1"/>
        <v>30.809449759198536</v>
      </c>
    </row>
    <row r="64" spans="1:7" ht="31.5">
      <c r="A64" s="13" t="s">
        <v>522</v>
      </c>
      <c r="B64" s="7" t="s">
        <v>96</v>
      </c>
      <c r="C64" s="8">
        <v>11903908.32</v>
      </c>
      <c r="D64" s="8">
        <v>74293012</v>
      </c>
      <c r="E64" s="8">
        <v>3423900.87</v>
      </c>
      <c r="F64" s="23">
        <f t="shared" si="0"/>
        <v>4.608644578846797</v>
      </c>
      <c r="G64" s="23">
        <f t="shared" si="1"/>
        <v>28.76282963509921</v>
      </c>
    </row>
    <row r="65" spans="1:7" ht="31.5">
      <c r="A65" s="13" t="s">
        <v>523</v>
      </c>
      <c r="B65" s="7" t="s">
        <v>143</v>
      </c>
      <c r="C65" s="8">
        <v>4345997.79</v>
      </c>
      <c r="D65" s="8">
        <v>85759366</v>
      </c>
      <c r="E65" s="8">
        <v>2312934.82</v>
      </c>
      <c r="F65" s="23">
        <f t="shared" si="0"/>
        <v>2.6970055025826567</v>
      </c>
      <c r="G65" s="23">
        <f t="shared" si="1"/>
        <v>53.21988026137491</v>
      </c>
    </row>
    <row r="66" spans="1:7" ht="31.5">
      <c r="A66" s="13" t="s">
        <v>816</v>
      </c>
      <c r="B66" s="7" t="s">
        <v>283</v>
      </c>
      <c r="C66" s="8">
        <v>8024447.89</v>
      </c>
      <c r="D66" s="8">
        <v>64478058</v>
      </c>
      <c r="E66" s="8">
        <v>1741959.21</v>
      </c>
      <c r="F66" s="23">
        <f t="shared" si="0"/>
        <v>2.7016310106610217</v>
      </c>
      <c r="G66" s="23">
        <f t="shared" si="1"/>
        <v>21.708150316121003</v>
      </c>
    </row>
    <row r="67" spans="1:7" ht="31.5">
      <c r="A67" s="14" t="s">
        <v>524</v>
      </c>
      <c r="B67" s="15" t="s">
        <v>108</v>
      </c>
      <c r="C67" s="16">
        <f>C68+C71</f>
        <v>3710378.58</v>
      </c>
      <c r="D67" s="16">
        <v>20123000</v>
      </c>
      <c r="E67" s="16">
        <v>3972102.58</v>
      </c>
      <c r="F67" s="22">
        <f t="shared" si="0"/>
        <v>19.739117328430154</v>
      </c>
      <c r="G67" s="22">
        <f t="shared" si="1"/>
        <v>107.05383546063916</v>
      </c>
    </row>
    <row r="68" spans="1:7" ht="15.75">
      <c r="A68" s="13" t="s">
        <v>525</v>
      </c>
      <c r="B68" s="7" t="s">
        <v>276</v>
      </c>
      <c r="C68" s="8">
        <f>C69+C70</f>
        <v>3675909.93</v>
      </c>
      <c r="D68" s="8">
        <v>19635000</v>
      </c>
      <c r="E68" s="8">
        <v>3939983.03</v>
      </c>
      <c r="F68" s="23">
        <f t="shared" si="0"/>
        <v>20.066121874204228</v>
      </c>
      <c r="G68" s="23">
        <f t="shared" si="1"/>
        <v>107.18388385539141</v>
      </c>
    </row>
    <row r="69" spans="1:7" ht="15.75">
      <c r="A69" s="13" t="s">
        <v>526</v>
      </c>
      <c r="B69" s="7" t="s">
        <v>314</v>
      </c>
      <c r="C69" s="8">
        <v>1076473.23</v>
      </c>
      <c r="D69" s="8">
        <v>9865000</v>
      </c>
      <c r="E69" s="8">
        <v>992487.93</v>
      </c>
      <c r="F69" s="23">
        <f t="shared" si="0"/>
        <v>10.060698732894071</v>
      </c>
      <c r="G69" s="23">
        <f t="shared" si="1"/>
        <v>92.1981060318611</v>
      </c>
    </row>
    <row r="70" spans="1:7" ht="31.5">
      <c r="A70" s="13" t="s">
        <v>527</v>
      </c>
      <c r="B70" s="7" t="s">
        <v>317</v>
      </c>
      <c r="C70" s="8">
        <v>2599436.7</v>
      </c>
      <c r="D70" s="8">
        <v>9770000</v>
      </c>
      <c r="E70" s="8">
        <v>2947495.1</v>
      </c>
      <c r="F70" s="23">
        <f t="shared" si="0"/>
        <v>30.168834186284542</v>
      </c>
      <c r="G70" s="23">
        <f t="shared" si="1"/>
        <v>113.38976248200234</v>
      </c>
    </row>
    <row r="71" spans="1:7" ht="31.5">
      <c r="A71" s="13" t="s">
        <v>528</v>
      </c>
      <c r="B71" s="7" t="s">
        <v>330</v>
      </c>
      <c r="C71" s="8">
        <f>C72</f>
        <v>34468.65</v>
      </c>
      <c r="D71" s="8">
        <v>488000</v>
      </c>
      <c r="E71" s="8">
        <v>32119.55</v>
      </c>
      <c r="F71" s="23">
        <f t="shared" si="0"/>
        <v>6.581874999999999</v>
      </c>
      <c r="G71" s="23">
        <f t="shared" si="1"/>
        <v>93.18482156974525</v>
      </c>
    </row>
    <row r="72" spans="1:7" ht="15.75">
      <c r="A72" s="13" t="s">
        <v>529</v>
      </c>
      <c r="B72" s="7" t="s">
        <v>337</v>
      </c>
      <c r="C72" s="8">
        <v>34468.65</v>
      </c>
      <c r="D72" s="8">
        <v>488000</v>
      </c>
      <c r="E72" s="8">
        <v>32118.75</v>
      </c>
      <c r="F72" s="23">
        <f t="shared" si="0"/>
        <v>6.58171106557377</v>
      </c>
      <c r="G72" s="23">
        <f t="shared" si="1"/>
        <v>93.18250062012872</v>
      </c>
    </row>
    <row r="73" spans="1:7" ht="31.5">
      <c r="A73" s="13" t="s">
        <v>530</v>
      </c>
      <c r="B73" s="7" t="s">
        <v>388</v>
      </c>
      <c r="C73" s="19" t="s">
        <v>815</v>
      </c>
      <c r="D73" s="19" t="s">
        <v>815</v>
      </c>
      <c r="E73" s="8">
        <v>0.8</v>
      </c>
      <c r="F73" s="23"/>
      <c r="G73" s="23"/>
    </row>
    <row r="74" spans="1:7" ht="15.75">
      <c r="A74" s="14" t="s">
        <v>531</v>
      </c>
      <c r="B74" s="15" t="s">
        <v>456</v>
      </c>
      <c r="C74" s="16">
        <f>C75+C77+C79+C80</f>
        <v>41665337.17</v>
      </c>
      <c r="D74" s="16">
        <v>174138417</v>
      </c>
      <c r="E74" s="16">
        <v>40891336.31</v>
      </c>
      <c r="F74" s="22">
        <f aca="true" t="shared" si="2" ref="F74:F137">E74/D74*100</f>
        <v>23.48208799325424</v>
      </c>
      <c r="G74" s="22">
        <f aca="true" t="shared" si="3" ref="G74:G135">E74/C74*100</f>
        <v>98.14233866189063</v>
      </c>
    </row>
    <row r="75" spans="1:7" ht="31.5">
      <c r="A75" s="13" t="s">
        <v>532</v>
      </c>
      <c r="B75" s="7" t="s">
        <v>434</v>
      </c>
      <c r="C75" s="8">
        <f>C76</f>
        <v>21931665.41</v>
      </c>
      <c r="D75" s="8">
        <v>97441417</v>
      </c>
      <c r="E75" s="8">
        <v>21744106.65</v>
      </c>
      <c r="F75" s="23">
        <f t="shared" si="2"/>
        <v>22.31505587608604</v>
      </c>
      <c r="G75" s="23">
        <f t="shared" si="3"/>
        <v>99.14480384187111</v>
      </c>
    </row>
    <row r="76" spans="1:7" ht="47.25">
      <c r="A76" s="13" t="s">
        <v>533</v>
      </c>
      <c r="B76" s="7" t="s">
        <v>218</v>
      </c>
      <c r="C76" s="8">
        <v>21931665.41</v>
      </c>
      <c r="D76" s="8">
        <v>97441417</v>
      </c>
      <c r="E76" s="8">
        <v>21744106.65</v>
      </c>
      <c r="F76" s="23">
        <f t="shared" si="2"/>
        <v>22.31505587608604</v>
      </c>
      <c r="G76" s="23">
        <f t="shared" si="3"/>
        <v>99.14480384187111</v>
      </c>
    </row>
    <row r="77" spans="1:7" ht="47.25">
      <c r="A77" s="13" t="s">
        <v>534</v>
      </c>
      <c r="B77" s="7" t="s">
        <v>208</v>
      </c>
      <c r="C77" s="8">
        <f>C78</f>
        <v>566069.7</v>
      </c>
      <c r="D77" s="8">
        <v>1145300</v>
      </c>
      <c r="E77" s="8">
        <v>224273</v>
      </c>
      <c r="F77" s="23">
        <f t="shared" si="2"/>
        <v>19.582030908932158</v>
      </c>
      <c r="G77" s="23">
        <f t="shared" si="3"/>
        <v>39.61932602999242</v>
      </c>
    </row>
    <row r="78" spans="1:7" ht="63" customHeight="1">
      <c r="A78" s="13" t="s">
        <v>535</v>
      </c>
      <c r="B78" s="7" t="s">
        <v>10</v>
      </c>
      <c r="C78" s="8">
        <v>566069.7</v>
      </c>
      <c r="D78" s="8">
        <v>1145300</v>
      </c>
      <c r="E78" s="8">
        <v>224273</v>
      </c>
      <c r="F78" s="23">
        <f t="shared" si="2"/>
        <v>19.582030908932158</v>
      </c>
      <c r="G78" s="23">
        <f t="shared" si="3"/>
        <v>39.61932602999242</v>
      </c>
    </row>
    <row r="79" spans="1:7" ht="64.5" customHeight="1">
      <c r="A79" s="13" t="s">
        <v>536</v>
      </c>
      <c r="B79" s="7" t="s">
        <v>35</v>
      </c>
      <c r="C79" s="8">
        <v>26250</v>
      </c>
      <c r="D79" s="19" t="s">
        <v>815</v>
      </c>
      <c r="E79" s="8">
        <v>56350</v>
      </c>
      <c r="F79" s="23"/>
      <c r="G79" s="23">
        <f t="shared" si="3"/>
        <v>214.66666666666666</v>
      </c>
    </row>
    <row r="80" spans="1:7" ht="31.5">
      <c r="A80" s="13" t="s">
        <v>537</v>
      </c>
      <c r="B80" s="7" t="s">
        <v>270</v>
      </c>
      <c r="C80" s="8">
        <f>C81+C82+C83+C85+C86+C87+C88+C89+C91+C92+C95+C97+C98+C99+C100+C101</f>
        <v>19141352.060000002</v>
      </c>
      <c r="D80" s="8">
        <v>75551700</v>
      </c>
      <c r="E80" s="8">
        <v>18866606.66</v>
      </c>
      <c r="F80" s="23">
        <f t="shared" si="2"/>
        <v>24.97178311010871</v>
      </c>
      <c r="G80" s="23">
        <f t="shared" si="3"/>
        <v>98.5646499832468</v>
      </c>
    </row>
    <row r="81" spans="1:7" ht="94.5">
      <c r="A81" s="13" t="s">
        <v>538</v>
      </c>
      <c r="B81" s="7" t="s">
        <v>272</v>
      </c>
      <c r="C81" s="8">
        <v>37540</v>
      </c>
      <c r="D81" s="8">
        <v>220000</v>
      </c>
      <c r="E81" s="8">
        <v>79254.29</v>
      </c>
      <c r="F81" s="23">
        <f t="shared" si="2"/>
        <v>36.02467727272727</v>
      </c>
      <c r="G81" s="23">
        <f t="shared" si="3"/>
        <v>211.11957911561</v>
      </c>
    </row>
    <row r="82" spans="1:7" ht="47.25">
      <c r="A82" s="13" t="s">
        <v>539</v>
      </c>
      <c r="B82" s="7" t="s">
        <v>67</v>
      </c>
      <c r="C82" s="8">
        <v>2605850.75</v>
      </c>
      <c r="D82" s="8">
        <v>14600000</v>
      </c>
      <c r="E82" s="8">
        <v>6511547.57</v>
      </c>
      <c r="F82" s="23">
        <f t="shared" si="2"/>
        <v>44.59964089041096</v>
      </c>
      <c r="G82" s="23">
        <f t="shared" si="3"/>
        <v>249.88183110640549</v>
      </c>
    </row>
    <row r="83" spans="1:7" ht="63">
      <c r="A83" s="13" t="s">
        <v>540</v>
      </c>
      <c r="B83" s="7" t="s">
        <v>377</v>
      </c>
      <c r="C83" s="8">
        <f>C84</f>
        <v>9066000</v>
      </c>
      <c r="D83" s="8">
        <v>43242000</v>
      </c>
      <c r="E83" s="8">
        <v>7705250</v>
      </c>
      <c r="F83" s="23">
        <f t="shared" si="2"/>
        <v>17.818902918458907</v>
      </c>
      <c r="G83" s="23">
        <f t="shared" si="3"/>
        <v>84.99062431061107</v>
      </c>
    </row>
    <row r="84" spans="1:7" ht="78.75">
      <c r="A84" s="13" t="s">
        <v>541</v>
      </c>
      <c r="B84" s="7" t="s">
        <v>41</v>
      </c>
      <c r="C84" s="8">
        <v>9066000</v>
      </c>
      <c r="D84" s="8">
        <v>43242000</v>
      </c>
      <c r="E84" s="8">
        <v>7705250</v>
      </c>
      <c r="F84" s="23">
        <f t="shared" si="2"/>
        <v>17.818902918458907</v>
      </c>
      <c r="G84" s="23">
        <f t="shared" si="3"/>
        <v>84.99062431061107</v>
      </c>
    </row>
    <row r="85" spans="1:7" ht="31.5">
      <c r="A85" s="13" t="s">
        <v>542</v>
      </c>
      <c r="B85" s="7" t="s">
        <v>426</v>
      </c>
      <c r="C85" s="8">
        <v>30280</v>
      </c>
      <c r="D85" s="8">
        <v>166000</v>
      </c>
      <c r="E85" s="8">
        <v>160135</v>
      </c>
      <c r="F85" s="23">
        <f t="shared" si="2"/>
        <v>96.46686746987952</v>
      </c>
      <c r="G85" s="23">
        <f t="shared" si="3"/>
        <v>528.8474240422721</v>
      </c>
    </row>
    <row r="86" spans="1:7" ht="78.75">
      <c r="A86" s="13" t="s">
        <v>543</v>
      </c>
      <c r="B86" s="7" t="s">
        <v>210</v>
      </c>
      <c r="C86" s="8">
        <v>51025.31</v>
      </c>
      <c r="D86" s="8">
        <v>169000</v>
      </c>
      <c r="E86" s="8">
        <v>34400</v>
      </c>
      <c r="F86" s="23">
        <f t="shared" si="2"/>
        <v>20.355029585798817</v>
      </c>
      <c r="G86" s="23">
        <f t="shared" si="3"/>
        <v>67.41752279408004</v>
      </c>
    </row>
    <row r="87" spans="1:7" ht="47.25">
      <c r="A87" s="13" t="s">
        <v>544</v>
      </c>
      <c r="B87" s="7" t="s">
        <v>216</v>
      </c>
      <c r="C87" s="8">
        <v>52800</v>
      </c>
      <c r="D87" s="8">
        <v>161000</v>
      </c>
      <c r="E87" s="8">
        <v>48300</v>
      </c>
      <c r="F87" s="23">
        <f t="shared" si="2"/>
        <v>30</v>
      </c>
      <c r="G87" s="23">
        <f t="shared" si="3"/>
        <v>91.47727272727273</v>
      </c>
    </row>
    <row r="88" spans="1:7" ht="78.75">
      <c r="A88" s="13" t="s">
        <v>545</v>
      </c>
      <c r="B88" s="7" t="s">
        <v>12</v>
      </c>
      <c r="C88" s="8">
        <v>29500</v>
      </c>
      <c r="D88" s="8">
        <v>137000</v>
      </c>
      <c r="E88" s="8">
        <v>5000</v>
      </c>
      <c r="F88" s="23">
        <f t="shared" si="2"/>
        <v>3.64963503649635</v>
      </c>
      <c r="G88" s="23">
        <f t="shared" si="3"/>
        <v>16.94915254237288</v>
      </c>
    </row>
    <row r="89" spans="1:7" ht="63.75" customHeight="1">
      <c r="A89" s="13" t="s">
        <v>546</v>
      </c>
      <c r="B89" s="7" t="s">
        <v>257</v>
      </c>
      <c r="C89" s="8">
        <f>C90</f>
        <v>3461950</v>
      </c>
      <c r="D89" s="8">
        <v>13150000</v>
      </c>
      <c r="E89" s="8">
        <v>3487975</v>
      </c>
      <c r="F89" s="23">
        <f t="shared" si="2"/>
        <v>26.524524714828896</v>
      </c>
      <c r="G89" s="23">
        <f t="shared" si="3"/>
        <v>100.75174395932929</v>
      </c>
    </row>
    <row r="90" spans="1:7" ht="173.25">
      <c r="A90" s="13" t="s">
        <v>547</v>
      </c>
      <c r="B90" s="7" t="s">
        <v>141</v>
      </c>
      <c r="C90" s="8">
        <v>3461950</v>
      </c>
      <c r="D90" s="8">
        <v>13150000</v>
      </c>
      <c r="E90" s="8">
        <v>3487975</v>
      </c>
      <c r="F90" s="23">
        <f t="shared" si="2"/>
        <v>26.524524714828896</v>
      </c>
      <c r="G90" s="23">
        <f t="shared" si="3"/>
        <v>100.75174395932929</v>
      </c>
    </row>
    <row r="91" spans="1:7" ht="31.5">
      <c r="A91" s="13" t="s">
        <v>548</v>
      </c>
      <c r="B91" s="7" t="s">
        <v>264</v>
      </c>
      <c r="C91" s="8">
        <v>321744</v>
      </c>
      <c r="D91" s="8">
        <v>1299700</v>
      </c>
      <c r="E91" s="8">
        <v>141144.8</v>
      </c>
      <c r="F91" s="23">
        <f t="shared" si="2"/>
        <v>10.85979841501885</v>
      </c>
      <c r="G91" s="23">
        <f t="shared" si="3"/>
        <v>43.868665771545075</v>
      </c>
    </row>
    <row r="92" spans="1:7" ht="63">
      <c r="A92" s="13" t="s">
        <v>549</v>
      </c>
      <c r="B92" s="7" t="s">
        <v>61</v>
      </c>
      <c r="C92" s="8">
        <f>C93+C94</f>
        <v>219312</v>
      </c>
      <c r="D92" s="8">
        <v>1250000</v>
      </c>
      <c r="E92" s="8">
        <v>323600</v>
      </c>
      <c r="F92" s="23">
        <f t="shared" si="2"/>
        <v>25.887999999999998</v>
      </c>
      <c r="G92" s="23">
        <f t="shared" si="3"/>
        <v>147.55234551688918</v>
      </c>
    </row>
    <row r="93" spans="1:7" ht="94.5">
      <c r="A93" s="13" t="s">
        <v>550</v>
      </c>
      <c r="B93" s="7" t="s">
        <v>179</v>
      </c>
      <c r="C93" s="8">
        <v>162000</v>
      </c>
      <c r="D93" s="8">
        <v>893000</v>
      </c>
      <c r="E93" s="8">
        <v>213200</v>
      </c>
      <c r="F93" s="23">
        <f t="shared" si="2"/>
        <v>23.87458006718925</v>
      </c>
      <c r="G93" s="23">
        <f t="shared" si="3"/>
        <v>131.60493827160494</v>
      </c>
    </row>
    <row r="94" spans="1:7" ht="94.5">
      <c r="A94" s="13" t="s">
        <v>551</v>
      </c>
      <c r="B94" s="7" t="s">
        <v>240</v>
      </c>
      <c r="C94" s="8">
        <v>57312</v>
      </c>
      <c r="D94" s="8">
        <v>357000</v>
      </c>
      <c r="E94" s="8">
        <v>110400</v>
      </c>
      <c r="F94" s="23">
        <f t="shared" si="2"/>
        <v>30.92436974789916</v>
      </c>
      <c r="G94" s="23">
        <f t="shared" si="3"/>
        <v>192.62981574539364</v>
      </c>
    </row>
    <row r="95" spans="1:7" ht="31.5">
      <c r="A95" s="13" t="s">
        <v>552</v>
      </c>
      <c r="B95" s="7" t="s">
        <v>202</v>
      </c>
      <c r="C95" s="8">
        <f>C96</f>
        <v>143500</v>
      </c>
      <c r="D95" s="8">
        <v>252000</v>
      </c>
      <c r="E95" s="8">
        <v>52500</v>
      </c>
      <c r="F95" s="23">
        <f t="shared" si="2"/>
        <v>20.833333333333336</v>
      </c>
      <c r="G95" s="23">
        <f t="shared" si="3"/>
        <v>36.58536585365854</v>
      </c>
    </row>
    <row r="96" spans="1:7" ht="78.75">
      <c r="A96" s="13" t="s">
        <v>553</v>
      </c>
      <c r="B96" s="7" t="s">
        <v>324</v>
      </c>
      <c r="C96" s="8">
        <v>143500</v>
      </c>
      <c r="D96" s="8">
        <v>252000</v>
      </c>
      <c r="E96" s="8">
        <v>52500</v>
      </c>
      <c r="F96" s="23">
        <f t="shared" si="2"/>
        <v>20.833333333333336</v>
      </c>
      <c r="G96" s="23">
        <f t="shared" si="3"/>
        <v>36.58536585365854</v>
      </c>
    </row>
    <row r="97" spans="1:7" ht="47.25">
      <c r="A97" s="13" t="s">
        <v>554</v>
      </c>
      <c r="B97" s="7" t="s">
        <v>55</v>
      </c>
      <c r="C97" s="8">
        <v>850</v>
      </c>
      <c r="D97" s="19" t="s">
        <v>815</v>
      </c>
      <c r="E97" s="8">
        <v>3000</v>
      </c>
      <c r="F97" s="23"/>
      <c r="G97" s="23">
        <f t="shared" si="3"/>
        <v>352.94117647058823</v>
      </c>
    </row>
    <row r="98" spans="1:7" ht="47.25">
      <c r="A98" s="13" t="s">
        <v>555</v>
      </c>
      <c r="B98" s="7" t="s">
        <v>351</v>
      </c>
      <c r="C98" s="8">
        <v>5000</v>
      </c>
      <c r="D98" s="8">
        <v>40000</v>
      </c>
      <c r="E98" s="19" t="s">
        <v>815</v>
      </c>
      <c r="F98" s="23">
        <f t="shared" si="2"/>
        <v>0</v>
      </c>
      <c r="G98" s="23">
        <f t="shared" si="3"/>
        <v>0</v>
      </c>
    </row>
    <row r="99" spans="1:7" ht="78.75">
      <c r="A99" s="13" t="s">
        <v>556</v>
      </c>
      <c r="B99" s="7" t="s">
        <v>396</v>
      </c>
      <c r="C99" s="8">
        <v>238500</v>
      </c>
      <c r="D99" s="8">
        <v>240000</v>
      </c>
      <c r="E99" s="8">
        <v>89500</v>
      </c>
      <c r="F99" s="23">
        <f t="shared" si="2"/>
        <v>37.291666666666664</v>
      </c>
      <c r="G99" s="23">
        <f t="shared" si="3"/>
        <v>37.526205450733755</v>
      </c>
    </row>
    <row r="100" spans="1:7" ht="79.5" customHeight="1">
      <c r="A100" s="13" t="s">
        <v>557</v>
      </c>
      <c r="B100" s="7" t="s">
        <v>399</v>
      </c>
      <c r="C100" s="8">
        <v>27500</v>
      </c>
      <c r="D100" s="8">
        <v>75000</v>
      </c>
      <c r="E100" s="8">
        <v>10000</v>
      </c>
      <c r="F100" s="23">
        <f t="shared" si="2"/>
        <v>13.333333333333334</v>
      </c>
      <c r="G100" s="23">
        <f t="shared" si="3"/>
        <v>36.36363636363637</v>
      </c>
    </row>
    <row r="101" spans="1:7" ht="63">
      <c r="A101" s="13" t="s">
        <v>558</v>
      </c>
      <c r="B101" s="7" t="s">
        <v>457</v>
      </c>
      <c r="C101" s="8">
        <v>2850000</v>
      </c>
      <c r="D101" s="8">
        <v>550000</v>
      </c>
      <c r="E101" s="8">
        <v>215000</v>
      </c>
      <c r="F101" s="23">
        <f t="shared" si="2"/>
        <v>39.09090909090909</v>
      </c>
      <c r="G101" s="23">
        <f t="shared" si="3"/>
        <v>7.5438596491228065</v>
      </c>
    </row>
    <row r="102" spans="1:7" ht="47.25">
      <c r="A102" s="14" t="s">
        <v>559</v>
      </c>
      <c r="B102" s="15" t="s">
        <v>111</v>
      </c>
      <c r="C102" s="16">
        <f>C103+C106+C116+C124+C126+C133</f>
        <v>207954.8</v>
      </c>
      <c r="D102" s="16">
        <v>240971</v>
      </c>
      <c r="E102" s="16">
        <v>312651.82</v>
      </c>
      <c r="F102" s="22">
        <f t="shared" si="2"/>
        <v>129.74665831158106</v>
      </c>
      <c r="G102" s="22">
        <f t="shared" si="3"/>
        <v>150.34604635238043</v>
      </c>
    </row>
    <row r="103" spans="1:7" ht="31.5">
      <c r="A103" s="13" t="s">
        <v>560</v>
      </c>
      <c r="B103" s="7" t="s">
        <v>223</v>
      </c>
      <c r="C103" s="8">
        <f>C104+C105</f>
        <v>6763.7</v>
      </c>
      <c r="D103" s="8">
        <v>13010</v>
      </c>
      <c r="E103" s="8">
        <v>-2053.54</v>
      </c>
      <c r="F103" s="23"/>
      <c r="G103" s="23"/>
    </row>
    <row r="104" spans="1:7" ht="47.25">
      <c r="A104" s="13" t="s">
        <v>561</v>
      </c>
      <c r="B104" s="7" t="s">
        <v>214</v>
      </c>
      <c r="C104" s="8">
        <v>4.62</v>
      </c>
      <c r="D104" s="19" t="s">
        <v>815</v>
      </c>
      <c r="E104" s="8">
        <v>0.11</v>
      </c>
      <c r="F104" s="23"/>
      <c r="G104" s="23">
        <f t="shared" si="3"/>
        <v>2.380952380952381</v>
      </c>
    </row>
    <row r="105" spans="1:7" ht="47.25">
      <c r="A105" s="13" t="s">
        <v>562</v>
      </c>
      <c r="B105" s="7" t="s">
        <v>60</v>
      </c>
      <c r="C105" s="8">
        <v>6759.08</v>
      </c>
      <c r="D105" s="8">
        <v>13010</v>
      </c>
      <c r="E105" s="8">
        <v>-2053.65</v>
      </c>
      <c r="F105" s="23"/>
      <c r="G105" s="23"/>
    </row>
    <row r="106" spans="1:7" ht="15.75">
      <c r="A106" s="13" t="s">
        <v>563</v>
      </c>
      <c r="B106" s="7" t="s">
        <v>51</v>
      </c>
      <c r="C106" s="8">
        <f>C107+C113</f>
        <v>1669.02</v>
      </c>
      <c r="D106" s="19" t="s">
        <v>815</v>
      </c>
      <c r="E106" s="8">
        <v>37227.88</v>
      </c>
      <c r="F106" s="23"/>
      <c r="G106" s="23">
        <f t="shared" si="3"/>
        <v>2230.5233010988486</v>
      </c>
    </row>
    <row r="107" spans="1:7" ht="15.75">
      <c r="A107" s="13" t="s">
        <v>564</v>
      </c>
      <c r="B107" s="7" t="s">
        <v>295</v>
      </c>
      <c r="C107" s="8">
        <f>C108+C111</f>
        <v>585.12</v>
      </c>
      <c r="D107" s="19" t="s">
        <v>815</v>
      </c>
      <c r="E107" s="8">
        <v>22051.14</v>
      </c>
      <c r="F107" s="23"/>
      <c r="G107" s="23">
        <f t="shared" si="3"/>
        <v>3768.6525840853155</v>
      </c>
    </row>
    <row r="108" spans="1:7" ht="15.75">
      <c r="A108" s="13" t="s">
        <v>565</v>
      </c>
      <c r="B108" s="7" t="s">
        <v>114</v>
      </c>
      <c r="C108" s="8">
        <f>C109</f>
        <v>58</v>
      </c>
      <c r="D108" s="19" t="s">
        <v>815</v>
      </c>
      <c r="E108" s="8">
        <v>633.82</v>
      </c>
      <c r="F108" s="23"/>
      <c r="G108" s="23">
        <f t="shared" si="3"/>
        <v>1092.7931034482758</v>
      </c>
    </row>
    <row r="109" spans="1:7" ht="31.5">
      <c r="A109" s="13" t="s">
        <v>566</v>
      </c>
      <c r="B109" s="7" t="s">
        <v>299</v>
      </c>
      <c r="C109" s="8">
        <v>58</v>
      </c>
      <c r="D109" s="19" t="s">
        <v>815</v>
      </c>
      <c r="E109" s="8">
        <v>235.32</v>
      </c>
      <c r="F109" s="23"/>
      <c r="G109" s="23">
        <f t="shared" si="3"/>
        <v>405.7241379310344</v>
      </c>
    </row>
    <row r="110" spans="1:7" ht="32.25" customHeight="1">
      <c r="A110" s="13" t="s">
        <v>567</v>
      </c>
      <c r="B110" s="7" t="s">
        <v>356</v>
      </c>
      <c r="C110" s="19" t="s">
        <v>815</v>
      </c>
      <c r="D110" s="19" t="s">
        <v>815</v>
      </c>
      <c r="E110" s="8">
        <v>398.5</v>
      </c>
      <c r="F110" s="23"/>
      <c r="G110" s="23"/>
    </row>
    <row r="111" spans="1:7" ht="15.75">
      <c r="A111" s="13" t="s">
        <v>568</v>
      </c>
      <c r="B111" s="7" t="s">
        <v>287</v>
      </c>
      <c r="C111" s="8">
        <v>527.12</v>
      </c>
      <c r="D111" s="19" t="s">
        <v>815</v>
      </c>
      <c r="E111" s="8">
        <v>21415.82</v>
      </c>
      <c r="F111" s="23"/>
      <c r="G111" s="23">
        <f t="shared" si="3"/>
        <v>4062.7978448930035</v>
      </c>
    </row>
    <row r="112" spans="1:7" ht="15.75">
      <c r="A112" s="13" t="s">
        <v>569</v>
      </c>
      <c r="B112" s="7" t="s">
        <v>418</v>
      </c>
      <c r="C112" s="19" t="s">
        <v>815</v>
      </c>
      <c r="D112" s="19" t="s">
        <v>815</v>
      </c>
      <c r="E112" s="8">
        <v>1.5</v>
      </c>
      <c r="F112" s="23"/>
      <c r="G112" s="23"/>
    </row>
    <row r="113" spans="1:7" ht="15.75">
      <c r="A113" s="13" t="s">
        <v>570</v>
      </c>
      <c r="B113" s="7" t="s">
        <v>146</v>
      </c>
      <c r="C113" s="8">
        <f>C115</f>
        <v>1083.9</v>
      </c>
      <c r="D113" s="19" t="s">
        <v>815</v>
      </c>
      <c r="E113" s="8">
        <v>15176.74</v>
      </c>
      <c r="F113" s="23"/>
      <c r="G113" s="23">
        <f t="shared" si="3"/>
        <v>1400.197435187748</v>
      </c>
    </row>
    <row r="114" spans="1:7" ht="78.75">
      <c r="A114" s="13" t="s">
        <v>571</v>
      </c>
      <c r="B114" s="7" t="s">
        <v>116</v>
      </c>
      <c r="C114" s="19" t="s">
        <v>815</v>
      </c>
      <c r="D114" s="19" t="s">
        <v>815</v>
      </c>
      <c r="E114" s="8">
        <v>72</v>
      </c>
      <c r="F114" s="23"/>
      <c r="G114" s="23"/>
    </row>
    <row r="115" spans="1:7" ht="63">
      <c r="A115" s="13" t="s">
        <v>572</v>
      </c>
      <c r="B115" s="7" t="s">
        <v>172</v>
      </c>
      <c r="C115" s="8">
        <v>1083.9</v>
      </c>
      <c r="D115" s="19" t="s">
        <v>815</v>
      </c>
      <c r="E115" s="8">
        <v>15104.74</v>
      </c>
      <c r="F115" s="23"/>
      <c r="G115" s="23">
        <f t="shared" si="3"/>
        <v>1393.5547559737981</v>
      </c>
    </row>
    <row r="116" spans="1:7" ht="15.75">
      <c r="A116" s="13" t="s">
        <v>573</v>
      </c>
      <c r="B116" s="7" t="s">
        <v>288</v>
      </c>
      <c r="C116" s="8">
        <f>C117+C119+C120</f>
        <v>177893.66</v>
      </c>
      <c r="D116" s="8">
        <v>216760</v>
      </c>
      <c r="E116" s="8">
        <v>287174.87</v>
      </c>
      <c r="F116" s="23">
        <f t="shared" si="2"/>
        <v>132.48517715445652</v>
      </c>
      <c r="G116" s="23">
        <f t="shared" si="3"/>
        <v>161.43063783161242</v>
      </c>
    </row>
    <row r="117" spans="1:7" ht="15.75">
      <c r="A117" s="13" t="s">
        <v>574</v>
      </c>
      <c r="B117" s="7" t="s">
        <v>392</v>
      </c>
      <c r="C117" s="8">
        <v>960.97</v>
      </c>
      <c r="D117" s="19" t="s">
        <v>815</v>
      </c>
      <c r="E117" s="8">
        <v>8269.18</v>
      </c>
      <c r="F117" s="23"/>
      <c r="G117" s="23">
        <f t="shared" si="3"/>
        <v>860.5034496394268</v>
      </c>
    </row>
    <row r="118" spans="1:7" ht="31.5">
      <c r="A118" s="13" t="s">
        <v>575</v>
      </c>
      <c r="B118" s="7" t="s">
        <v>177</v>
      </c>
      <c r="C118" s="19" t="s">
        <v>815</v>
      </c>
      <c r="D118" s="19" t="s">
        <v>815</v>
      </c>
      <c r="E118" s="8">
        <v>-9679.06</v>
      </c>
      <c r="F118" s="23"/>
      <c r="G118" s="23"/>
    </row>
    <row r="119" spans="1:7" ht="15.75">
      <c r="A119" s="13" t="s">
        <v>576</v>
      </c>
      <c r="B119" s="7" t="s">
        <v>139</v>
      </c>
      <c r="C119" s="8">
        <v>470.3</v>
      </c>
      <c r="D119" s="19" t="s">
        <v>815</v>
      </c>
      <c r="E119" s="8">
        <v>-4080.8</v>
      </c>
      <c r="F119" s="23"/>
      <c r="G119" s="23">
        <f t="shared" si="3"/>
        <v>-867.7014671486285</v>
      </c>
    </row>
    <row r="120" spans="1:7" ht="31.5">
      <c r="A120" s="13" t="s">
        <v>577</v>
      </c>
      <c r="B120" s="7" t="s">
        <v>130</v>
      </c>
      <c r="C120" s="8">
        <f>C121+C122+C123</f>
        <v>176462.39</v>
      </c>
      <c r="D120" s="8">
        <v>216760</v>
      </c>
      <c r="E120" s="8">
        <v>292665.55</v>
      </c>
      <c r="F120" s="23">
        <f t="shared" si="2"/>
        <v>135.01824598634434</v>
      </c>
      <c r="G120" s="23">
        <f t="shared" si="3"/>
        <v>165.85151657528834</v>
      </c>
    </row>
    <row r="121" spans="1:7" ht="31.5">
      <c r="A121" s="13" t="s">
        <v>578</v>
      </c>
      <c r="B121" s="7" t="s">
        <v>193</v>
      </c>
      <c r="C121" s="8">
        <v>89.7</v>
      </c>
      <c r="D121" s="8">
        <v>100</v>
      </c>
      <c r="E121" s="8">
        <v>1966.25</v>
      </c>
      <c r="F121" s="23">
        <f t="shared" si="2"/>
        <v>1966.2500000000002</v>
      </c>
      <c r="G121" s="23">
        <f t="shared" si="3"/>
        <v>2192.0289855072465</v>
      </c>
    </row>
    <row r="122" spans="1:7" ht="31.5">
      <c r="A122" s="13" t="s">
        <v>579</v>
      </c>
      <c r="B122" s="7" t="s">
        <v>460</v>
      </c>
      <c r="C122" s="8">
        <v>169250.68</v>
      </c>
      <c r="D122" s="8">
        <v>215660</v>
      </c>
      <c r="E122" s="8">
        <v>283112.64</v>
      </c>
      <c r="F122" s="23">
        <f t="shared" si="2"/>
        <v>131.27730687192803</v>
      </c>
      <c r="G122" s="23">
        <f t="shared" si="3"/>
        <v>167.27415216293372</v>
      </c>
    </row>
    <row r="123" spans="1:7" ht="31.5">
      <c r="A123" s="13" t="s">
        <v>580</v>
      </c>
      <c r="B123" s="7" t="s">
        <v>140</v>
      </c>
      <c r="C123" s="8">
        <v>7122.01</v>
      </c>
      <c r="D123" s="8">
        <v>1000</v>
      </c>
      <c r="E123" s="8">
        <v>7586.66</v>
      </c>
      <c r="F123" s="23">
        <f t="shared" si="2"/>
        <v>758.666</v>
      </c>
      <c r="G123" s="23">
        <f t="shared" si="3"/>
        <v>106.52414135897028</v>
      </c>
    </row>
    <row r="124" spans="1:7" ht="31.5">
      <c r="A124" s="13" t="s">
        <v>581</v>
      </c>
      <c r="B124" s="7" t="s">
        <v>419</v>
      </c>
      <c r="C124" s="8">
        <f>C125</f>
        <v>2778.69</v>
      </c>
      <c r="D124" s="8">
        <v>101</v>
      </c>
      <c r="E124" s="8">
        <v>346.61</v>
      </c>
      <c r="F124" s="23">
        <f t="shared" si="2"/>
        <v>343.1782178217822</v>
      </c>
      <c r="G124" s="23">
        <f t="shared" si="3"/>
        <v>12.473863583199279</v>
      </c>
    </row>
    <row r="125" spans="1:7" ht="15.75">
      <c r="A125" s="13" t="s">
        <v>582</v>
      </c>
      <c r="B125" s="7" t="s">
        <v>201</v>
      </c>
      <c r="C125" s="8">
        <v>2778.69</v>
      </c>
      <c r="D125" s="8">
        <v>101</v>
      </c>
      <c r="E125" s="8">
        <v>346.61</v>
      </c>
      <c r="F125" s="23">
        <f t="shared" si="2"/>
        <v>343.1782178217822</v>
      </c>
      <c r="G125" s="23">
        <f t="shared" si="3"/>
        <v>12.473863583199279</v>
      </c>
    </row>
    <row r="126" spans="1:7" ht="31.5">
      <c r="A126" s="13" t="s">
        <v>583</v>
      </c>
      <c r="B126" s="7" t="s">
        <v>100</v>
      </c>
      <c r="C126" s="8">
        <f>C127+C130</f>
        <v>5922.870000000001</v>
      </c>
      <c r="D126" s="8">
        <v>11100</v>
      </c>
      <c r="E126" s="8">
        <v>2073.23</v>
      </c>
      <c r="F126" s="23">
        <f t="shared" si="2"/>
        <v>18.67774774774775</v>
      </c>
      <c r="G126" s="23">
        <f t="shared" si="3"/>
        <v>35.00380727586457</v>
      </c>
    </row>
    <row r="127" spans="1:7" ht="47.25">
      <c r="A127" s="13" t="s">
        <v>584</v>
      </c>
      <c r="B127" s="7" t="s">
        <v>147</v>
      </c>
      <c r="C127" s="8">
        <f>C128+C129</f>
        <v>1377.3</v>
      </c>
      <c r="D127" s="8">
        <v>1100</v>
      </c>
      <c r="E127" s="8">
        <v>2022.23</v>
      </c>
      <c r="F127" s="23">
        <f t="shared" si="2"/>
        <v>183.8390909090909</v>
      </c>
      <c r="G127" s="23">
        <f t="shared" si="3"/>
        <v>146.8256734190082</v>
      </c>
    </row>
    <row r="128" spans="1:7" ht="63">
      <c r="A128" s="13" t="s">
        <v>585</v>
      </c>
      <c r="B128" s="7" t="s">
        <v>211</v>
      </c>
      <c r="C128" s="8">
        <v>20.98</v>
      </c>
      <c r="D128" s="8">
        <v>100</v>
      </c>
      <c r="E128" s="8">
        <v>19.9</v>
      </c>
      <c r="F128" s="23">
        <f t="shared" si="2"/>
        <v>19.9</v>
      </c>
      <c r="G128" s="23">
        <f t="shared" si="3"/>
        <v>94.85224022878931</v>
      </c>
    </row>
    <row r="129" spans="1:7" ht="63">
      <c r="A129" s="13" t="s">
        <v>586</v>
      </c>
      <c r="B129" s="7" t="s">
        <v>318</v>
      </c>
      <c r="C129" s="8">
        <v>1356.32</v>
      </c>
      <c r="D129" s="8">
        <v>1000</v>
      </c>
      <c r="E129" s="8">
        <v>2002.33</v>
      </c>
      <c r="F129" s="23">
        <f t="shared" si="2"/>
        <v>200.23299999999998</v>
      </c>
      <c r="G129" s="23">
        <f t="shared" si="3"/>
        <v>147.62961542998704</v>
      </c>
    </row>
    <row r="130" spans="1:7" ht="15.75">
      <c r="A130" s="13" t="s">
        <v>587</v>
      </c>
      <c r="B130" s="7" t="s">
        <v>398</v>
      </c>
      <c r="C130" s="8">
        <f>C131+C132</f>
        <v>4545.570000000001</v>
      </c>
      <c r="D130" s="8">
        <v>10000</v>
      </c>
      <c r="E130" s="8">
        <v>51</v>
      </c>
      <c r="F130" s="23">
        <f t="shared" si="2"/>
        <v>0.51</v>
      </c>
      <c r="G130" s="23">
        <f t="shared" si="3"/>
        <v>1.121971501923851</v>
      </c>
    </row>
    <row r="131" spans="1:7" ht="31.5">
      <c r="A131" s="13" t="s">
        <v>588</v>
      </c>
      <c r="B131" s="7" t="s">
        <v>14</v>
      </c>
      <c r="C131" s="8">
        <v>53.89</v>
      </c>
      <c r="D131" s="19" t="s">
        <v>815</v>
      </c>
      <c r="E131" s="8">
        <v>50</v>
      </c>
      <c r="F131" s="23"/>
      <c r="G131" s="23">
        <f t="shared" si="3"/>
        <v>92.78159213212098</v>
      </c>
    </row>
    <row r="132" spans="1:7" ht="31.5">
      <c r="A132" s="13" t="s">
        <v>589</v>
      </c>
      <c r="B132" s="7" t="s">
        <v>118</v>
      </c>
      <c r="C132" s="8">
        <v>4491.68</v>
      </c>
      <c r="D132" s="8">
        <v>10000</v>
      </c>
      <c r="E132" s="8">
        <v>1</v>
      </c>
      <c r="F132" s="23">
        <f t="shared" si="2"/>
        <v>0.01</v>
      </c>
      <c r="G132" s="23">
        <f t="shared" si="3"/>
        <v>0.02226338474690984</v>
      </c>
    </row>
    <row r="133" spans="1:7" ht="31.5">
      <c r="A133" s="13" t="s">
        <v>590</v>
      </c>
      <c r="B133" s="7" t="s">
        <v>313</v>
      </c>
      <c r="C133" s="8">
        <f>C134</f>
        <v>12926.86</v>
      </c>
      <c r="D133" s="19" t="s">
        <v>815</v>
      </c>
      <c r="E133" s="8">
        <v>-12117.23</v>
      </c>
      <c r="F133" s="23"/>
      <c r="G133" s="23"/>
    </row>
    <row r="134" spans="1:7" ht="31.5">
      <c r="A134" s="13" t="s">
        <v>590</v>
      </c>
      <c r="B134" s="7" t="s">
        <v>110</v>
      </c>
      <c r="C134" s="8">
        <v>12926.86</v>
      </c>
      <c r="D134" s="19" t="s">
        <v>815</v>
      </c>
      <c r="E134" s="8">
        <v>-12117.23</v>
      </c>
      <c r="F134" s="23"/>
      <c r="G134" s="23"/>
    </row>
    <row r="135" spans="1:7" ht="47.25">
      <c r="A135" s="14" t="s">
        <v>591</v>
      </c>
      <c r="B135" s="15" t="s">
        <v>69</v>
      </c>
      <c r="C135" s="16">
        <f>C140+C142+C169+C176</f>
        <v>176212694.49999997</v>
      </c>
      <c r="D135" s="16">
        <v>739312420.8</v>
      </c>
      <c r="E135" s="16">
        <v>183529032.82</v>
      </c>
      <c r="F135" s="22">
        <f t="shared" si="2"/>
        <v>24.824286412151135</v>
      </c>
      <c r="G135" s="22">
        <f t="shared" si="3"/>
        <v>104.15199276122529</v>
      </c>
    </row>
    <row r="136" spans="1:7" ht="78.75">
      <c r="A136" s="13" t="s">
        <v>592</v>
      </c>
      <c r="B136" s="7" t="s">
        <v>328</v>
      </c>
      <c r="C136" s="19" t="s">
        <v>815</v>
      </c>
      <c r="D136" s="8">
        <v>13752421</v>
      </c>
      <c r="E136" s="8">
        <v>1000000</v>
      </c>
      <c r="F136" s="23">
        <f t="shared" si="2"/>
        <v>7.271446969228182</v>
      </c>
      <c r="G136" s="23"/>
    </row>
    <row r="137" spans="1:7" ht="63">
      <c r="A137" s="13" t="s">
        <v>593</v>
      </c>
      <c r="B137" s="7" t="s">
        <v>220</v>
      </c>
      <c r="C137" s="19" t="s">
        <v>815</v>
      </c>
      <c r="D137" s="8">
        <v>12791000</v>
      </c>
      <c r="E137" s="8">
        <v>1000000</v>
      </c>
      <c r="F137" s="23">
        <f t="shared" si="2"/>
        <v>7.81799702916113</v>
      </c>
      <c r="G137" s="23"/>
    </row>
    <row r="138" spans="1:7" ht="47.25">
      <c r="A138" s="13" t="s">
        <v>594</v>
      </c>
      <c r="B138" s="7" t="s">
        <v>115</v>
      </c>
      <c r="C138" s="19" t="s">
        <v>815</v>
      </c>
      <c r="D138" s="8">
        <v>920021</v>
      </c>
      <c r="E138" s="19" t="s">
        <v>815</v>
      </c>
      <c r="F138" s="23">
        <f aca="true" t="shared" si="4" ref="F138:F201">E138/D138*100</f>
        <v>0</v>
      </c>
      <c r="G138" s="23"/>
    </row>
    <row r="139" spans="1:7" ht="48" customHeight="1">
      <c r="A139" s="13" t="s">
        <v>595</v>
      </c>
      <c r="B139" s="7" t="s">
        <v>159</v>
      </c>
      <c r="C139" s="19" t="s">
        <v>815</v>
      </c>
      <c r="D139" s="8">
        <v>41400</v>
      </c>
      <c r="E139" s="19" t="s">
        <v>815</v>
      </c>
      <c r="F139" s="23">
        <f t="shared" si="4"/>
        <v>0</v>
      </c>
      <c r="G139" s="23"/>
    </row>
    <row r="140" spans="1:7" ht="31.5">
      <c r="A140" s="13" t="s">
        <v>596</v>
      </c>
      <c r="B140" s="7" t="s">
        <v>366</v>
      </c>
      <c r="C140" s="8">
        <f>C141</f>
        <v>10443.73</v>
      </c>
      <c r="D140" s="8">
        <v>99476</v>
      </c>
      <c r="E140" s="19" t="s">
        <v>815</v>
      </c>
      <c r="F140" s="23">
        <f t="shared" si="4"/>
        <v>0</v>
      </c>
      <c r="G140" s="23">
        <f aca="true" t="shared" si="5" ref="G140:G201">E140/C140*100</f>
        <v>0</v>
      </c>
    </row>
    <row r="141" spans="1:7" ht="47.25">
      <c r="A141" s="13" t="s">
        <v>597</v>
      </c>
      <c r="B141" s="7" t="s">
        <v>249</v>
      </c>
      <c r="C141" s="8">
        <v>10443.73</v>
      </c>
      <c r="D141" s="8">
        <v>99476</v>
      </c>
      <c r="E141" s="19" t="s">
        <v>815</v>
      </c>
      <c r="F141" s="23">
        <f t="shared" si="4"/>
        <v>0</v>
      </c>
      <c r="G141" s="23">
        <f t="shared" si="5"/>
        <v>0</v>
      </c>
    </row>
    <row r="142" spans="1:7" ht="80.25" customHeight="1">
      <c r="A142" s="13" t="s">
        <v>598</v>
      </c>
      <c r="B142" s="7" t="s">
        <v>170</v>
      </c>
      <c r="C142" s="8">
        <f>C143+C147+C153+C159</f>
        <v>168465057.14</v>
      </c>
      <c r="D142" s="8">
        <v>701414213.8</v>
      </c>
      <c r="E142" s="8">
        <v>175850199.77</v>
      </c>
      <c r="F142" s="23">
        <f t="shared" si="4"/>
        <v>25.07080642368357</v>
      </c>
      <c r="G142" s="23">
        <f t="shared" si="5"/>
        <v>104.38378305589077</v>
      </c>
    </row>
    <row r="143" spans="1:7" ht="63">
      <c r="A143" s="13" t="s">
        <v>599</v>
      </c>
      <c r="B143" s="7" t="s">
        <v>176</v>
      </c>
      <c r="C143" s="8">
        <f>C144+C145+C146</f>
        <v>80241600.3</v>
      </c>
      <c r="D143" s="8">
        <v>352114733</v>
      </c>
      <c r="E143" s="8">
        <v>89231483.87</v>
      </c>
      <c r="F143" s="23">
        <f t="shared" si="4"/>
        <v>25.341593380587117</v>
      </c>
      <c r="G143" s="23">
        <f t="shared" si="5"/>
        <v>111.20351979071883</v>
      </c>
    </row>
    <row r="144" spans="1:7" ht="78.75">
      <c r="A144" s="13" t="s">
        <v>600</v>
      </c>
      <c r="B144" s="7" t="s">
        <v>243</v>
      </c>
      <c r="C144" s="8">
        <v>49899176.12</v>
      </c>
      <c r="D144" s="8">
        <v>210389200</v>
      </c>
      <c r="E144" s="8">
        <v>57232297.64</v>
      </c>
      <c r="F144" s="23">
        <f t="shared" si="4"/>
        <v>27.203058731151597</v>
      </c>
      <c r="G144" s="23">
        <f t="shared" si="5"/>
        <v>114.69587694667534</v>
      </c>
    </row>
    <row r="145" spans="1:7" ht="78.75">
      <c r="A145" s="13" t="s">
        <v>601</v>
      </c>
      <c r="B145" s="7" t="s">
        <v>289</v>
      </c>
      <c r="C145" s="8">
        <v>18199998.2</v>
      </c>
      <c r="D145" s="8">
        <v>73942813</v>
      </c>
      <c r="E145" s="8">
        <v>21002000.8</v>
      </c>
      <c r="F145" s="23">
        <f t="shared" si="4"/>
        <v>28.403031948487</v>
      </c>
      <c r="G145" s="23">
        <f t="shared" si="5"/>
        <v>115.39562020396245</v>
      </c>
    </row>
    <row r="146" spans="1:7" ht="78.75">
      <c r="A146" s="13" t="s">
        <v>602</v>
      </c>
      <c r="B146" s="7" t="s">
        <v>439</v>
      </c>
      <c r="C146" s="8">
        <v>12142425.98</v>
      </c>
      <c r="D146" s="8">
        <v>67782720</v>
      </c>
      <c r="E146" s="8">
        <v>10997185.43</v>
      </c>
      <c r="F146" s="23">
        <f t="shared" si="4"/>
        <v>16.22417251771543</v>
      </c>
      <c r="G146" s="23">
        <f t="shared" si="5"/>
        <v>90.56827233794674</v>
      </c>
    </row>
    <row r="147" spans="1:7" ht="78.75">
      <c r="A147" s="13" t="s">
        <v>603</v>
      </c>
      <c r="B147" s="7" t="s">
        <v>436</v>
      </c>
      <c r="C147" s="8">
        <f>C148+C149+C150+C151+C152</f>
        <v>48839413.03999999</v>
      </c>
      <c r="D147" s="8">
        <v>179195156</v>
      </c>
      <c r="E147" s="8">
        <v>50277746.02</v>
      </c>
      <c r="F147" s="23">
        <f t="shared" si="4"/>
        <v>28.05753634322571</v>
      </c>
      <c r="G147" s="23">
        <f t="shared" si="5"/>
        <v>102.94502511490464</v>
      </c>
    </row>
    <row r="148" spans="1:7" ht="78.75">
      <c r="A148" s="13" t="s">
        <v>604</v>
      </c>
      <c r="B148" s="7" t="s">
        <v>400</v>
      </c>
      <c r="C148" s="8">
        <v>42829528.73</v>
      </c>
      <c r="D148" s="8">
        <v>148292000</v>
      </c>
      <c r="E148" s="8">
        <v>43062008.04</v>
      </c>
      <c r="F148" s="23">
        <f t="shared" si="4"/>
        <v>29.038658889218567</v>
      </c>
      <c r="G148" s="23">
        <f t="shared" si="5"/>
        <v>100.54280146640315</v>
      </c>
    </row>
    <row r="149" spans="1:7" ht="78.75">
      <c r="A149" s="13" t="s">
        <v>605</v>
      </c>
      <c r="B149" s="7" t="s">
        <v>384</v>
      </c>
      <c r="C149" s="8">
        <v>2572195.36</v>
      </c>
      <c r="D149" s="8">
        <v>16905064</v>
      </c>
      <c r="E149" s="8">
        <v>4230238.67</v>
      </c>
      <c r="F149" s="23">
        <f t="shared" si="4"/>
        <v>25.023499881455642</v>
      </c>
      <c r="G149" s="23">
        <f t="shared" si="5"/>
        <v>164.46024029838856</v>
      </c>
    </row>
    <row r="150" spans="1:7" ht="78.75">
      <c r="A150" s="13" t="s">
        <v>606</v>
      </c>
      <c r="B150" s="7" t="s">
        <v>29</v>
      </c>
      <c r="C150" s="8">
        <v>658849.03</v>
      </c>
      <c r="D150" s="8">
        <v>2014500</v>
      </c>
      <c r="E150" s="8">
        <v>340619.7</v>
      </c>
      <c r="F150" s="23">
        <f t="shared" si="4"/>
        <v>16.908399106478033</v>
      </c>
      <c r="G150" s="23">
        <f t="shared" si="5"/>
        <v>51.699203381994806</v>
      </c>
    </row>
    <row r="151" spans="1:7" ht="78.75">
      <c r="A151" s="13" t="s">
        <v>607</v>
      </c>
      <c r="B151" s="7" t="s">
        <v>421</v>
      </c>
      <c r="C151" s="8">
        <v>2352120.84</v>
      </c>
      <c r="D151" s="8">
        <v>9843792</v>
      </c>
      <c r="E151" s="8">
        <v>2442488.25</v>
      </c>
      <c r="F151" s="23">
        <f t="shared" si="4"/>
        <v>24.812473181066807</v>
      </c>
      <c r="G151" s="23">
        <f t="shared" si="5"/>
        <v>103.84195439550632</v>
      </c>
    </row>
    <row r="152" spans="1:7" ht="78.75">
      <c r="A152" s="13" t="s">
        <v>608</v>
      </c>
      <c r="B152" s="7" t="s">
        <v>102</v>
      </c>
      <c r="C152" s="8">
        <v>426719.08</v>
      </c>
      <c r="D152" s="8">
        <v>2139800</v>
      </c>
      <c r="E152" s="8">
        <v>202391.36</v>
      </c>
      <c r="F152" s="23">
        <f t="shared" si="4"/>
        <v>9.458424151789886</v>
      </c>
      <c r="G152" s="23">
        <f t="shared" si="5"/>
        <v>47.4296485641092</v>
      </c>
    </row>
    <row r="153" spans="1:7" ht="78.75">
      <c r="A153" s="13" t="s">
        <v>609</v>
      </c>
      <c r="B153" s="7" t="s">
        <v>442</v>
      </c>
      <c r="C153" s="8">
        <f>C154+C155+C156+C157+C158</f>
        <v>11835404.869999997</v>
      </c>
      <c r="D153" s="8">
        <v>60666836.8</v>
      </c>
      <c r="E153" s="8">
        <v>15964442.41</v>
      </c>
      <c r="F153" s="23">
        <f t="shared" si="4"/>
        <v>26.314941164033133</v>
      </c>
      <c r="G153" s="23">
        <f t="shared" si="5"/>
        <v>134.88716765800007</v>
      </c>
    </row>
    <row r="154" spans="1:7" ht="78.75">
      <c r="A154" s="13" t="s">
        <v>610</v>
      </c>
      <c r="B154" s="7" t="s">
        <v>189</v>
      </c>
      <c r="C154" s="8">
        <v>338614.51</v>
      </c>
      <c r="D154" s="8">
        <v>2953000</v>
      </c>
      <c r="E154" s="8">
        <v>707498.29</v>
      </c>
      <c r="F154" s="23">
        <f t="shared" si="4"/>
        <v>23.958628174737555</v>
      </c>
      <c r="G154" s="23">
        <f t="shared" si="5"/>
        <v>208.93915325719504</v>
      </c>
    </row>
    <row r="155" spans="1:7" ht="63">
      <c r="A155" s="13" t="s">
        <v>611</v>
      </c>
      <c r="B155" s="7" t="s">
        <v>161</v>
      </c>
      <c r="C155" s="8">
        <v>1960986.38</v>
      </c>
      <c r="D155" s="8">
        <v>9737312</v>
      </c>
      <c r="E155" s="8">
        <v>3989673.27</v>
      </c>
      <c r="F155" s="23">
        <f t="shared" si="4"/>
        <v>40.973045435947824</v>
      </c>
      <c r="G155" s="23">
        <f t="shared" si="5"/>
        <v>203.4523702301288</v>
      </c>
    </row>
    <row r="156" spans="1:7" ht="63" customHeight="1">
      <c r="A156" s="13" t="s">
        <v>612</v>
      </c>
      <c r="B156" s="7" t="s">
        <v>275</v>
      </c>
      <c r="C156" s="8">
        <v>6266673.92</v>
      </c>
      <c r="D156" s="8">
        <v>28917832</v>
      </c>
      <c r="E156" s="8">
        <v>6991794.19</v>
      </c>
      <c r="F156" s="23">
        <f t="shared" si="4"/>
        <v>24.178140982353035</v>
      </c>
      <c r="G156" s="23">
        <f t="shared" si="5"/>
        <v>111.57105474541748</v>
      </c>
    </row>
    <row r="157" spans="1:7" ht="63" customHeight="1">
      <c r="A157" s="13" t="s">
        <v>613</v>
      </c>
      <c r="B157" s="7" t="s">
        <v>425</v>
      </c>
      <c r="C157" s="8">
        <v>1705751.28</v>
      </c>
      <c r="D157" s="8">
        <v>10593281.8</v>
      </c>
      <c r="E157" s="8">
        <v>2232576.33</v>
      </c>
      <c r="F157" s="23">
        <f t="shared" si="4"/>
        <v>21.075398277425226</v>
      </c>
      <c r="G157" s="23">
        <f t="shared" si="5"/>
        <v>130.88522085118998</v>
      </c>
    </row>
    <row r="158" spans="1:7" ht="62.25" customHeight="1">
      <c r="A158" s="13" t="s">
        <v>614</v>
      </c>
      <c r="B158" s="7" t="s">
        <v>103</v>
      </c>
      <c r="C158" s="8">
        <v>1563378.78</v>
      </c>
      <c r="D158" s="8">
        <v>8465411</v>
      </c>
      <c r="E158" s="8">
        <v>2042900.33</v>
      </c>
      <c r="F158" s="23">
        <f t="shared" si="4"/>
        <v>24.13232304964284</v>
      </c>
      <c r="G158" s="23">
        <f t="shared" si="5"/>
        <v>130.67212860596712</v>
      </c>
    </row>
    <row r="159" spans="1:7" ht="47.25">
      <c r="A159" s="13" t="s">
        <v>615</v>
      </c>
      <c r="B159" s="7" t="s">
        <v>26</v>
      </c>
      <c r="C159" s="8">
        <f>C160+C161+C162+C163+C164</f>
        <v>27548638.929999996</v>
      </c>
      <c r="D159" s="8">
        <v>109437488</v>
      </c>
      <c r="E159" s="8">
        <v>20376527.47</v>
      </c>
      <c r="F159" s="23">
        <f t="shared" si="4"/>
        <v>18.619330398007673</v>
      </c>
      <c r="G159" s="23">
        <f t="shared" si="5"/>
        <v>73.96564135809378</v>
      </c>
    </row>
    <row r="160" spans="1:7" ht="32.25" customHeight="1">
      <c r="A160" s="13" t="s">
        <v>616</v>
      </c>
      <c r="B160" s="7" t="s">
        <v>238</v>
      </c>
      <c r="C160" s="8">
        <v>472753.58</v>
      </c>
      <c r="D160" s="8">
        <v>2262000</v>
      </c>
      <c r="E160" s="8">
        <v>656118.87</v>
      </c>
      <c r="F160" s="23">
        <f t="shared" si="4"/>
        <v>29.00613925729443</v>
      </c>
      <c r="G160" s="23">
        <f t="shared" si="5"/>
        <v>138.7866528689217</v>
      </c>
    </row>
    <row r="161" spans="1:7" ht="31.5">
      <c r="A161" s="13" t="s">
        <v>617</v>
      </c>
      <c r="B161" s="7" t="s">
        <v>213</v>
      </c>
      <c r="C161" s="8">
        <v>26816816.33</v>
      </c>
      <c r="D161" s="8">
        <v>105932282</v>
      </c>
      <c r="E161" s="8">
        <v>19392884.87</v>
      </c>
      <c r="F161" s="23">
        <f t="shared" si="4"/>
        <v>18.306869732118113</v>
      </c>
      <c r="G161" s="23">
        <f t="shared" si="5"/>
        <v>72.31613414268405</v>
      </c>
    </row>
    <row r="162" spans="1:7" ht="31.5">
      <c r="A162" s="13" t="s">
        <v>618</v>
      </c>
      <c r="B162" s="7" t="s">
        <v>321</v>
      </c>
      <c r="C162" s="8">
        <v>136617.46</v>
      </c>
      <c r="D162" s="8">
        <v>459900</v>
      </c>
      <c r="E162" s="8">
        <v>144602.56</v>
      </c>
      <c r="F162" s="23">
        <f t="shared" si="4"/>
        <v>31.442174385736028</v>
      </c>
      <c r="G162" s="23">
        <f t="shared" si="5"/>
        <v>105.84486053246782</v>
      </c>
    </row>
    <row r="163" spans="1:7" ht="31.5">
      <c r="A163" s="13" t="s">
        <v>619</v>
      </c>
      <c r="B163" s="7" t="s">
        <v>254</v>
      </c>
      <c r="C163" s="8">
        <v>62663.48</v>
      </c>
      <c r="D163" s="8">
        <v>450000</v>
      </c>
      <c r="E163" s="8">
        <v>98980.55</v>
      </c>
      <c r="F163" s="23">
        <f t="shared" si="4"/>
        <v>21.99567777777778</v>
      </c>
      <c r="G163" s="23">
        <f t="shared" si="5"/>
        <v>157.95571838653072</v>
      </c>
    </row>
    <row r="164" spans="1:7" ht="31.5">
      <c r="A164" s="13" t="s">
        <v>620</v>
      </c>
      <c r="B164" s="7" t="s">
        <v>154</v>
      </c>
      <c r="C164" s="8">
        <v>59788.08</v>
      </c>
      <c r="D164" s="8">
        <v>333306</v>
      </c>
      <c r="E164" s="8">
        <v>83940.62</v>
      </c>
      <c r="F164" s="23">
        <f t="shared" si="4"/>
        <v>25.184251108590907</v>
      </c>
      <c r="G164" s="23">
        <f t="shared" si="5"/>
        <v>140.39691523795378</v>
      </c>
    </row>
    <row r="165" spans="1:7" ht="47.25">
      <c r="A165" s="13" t="s">
        <v>621</v>
      </c>
      <c r="B165" s="7" t="s">
        <v>420</v>
      </c>
      <c r="C165" s="19" t="s">
        <v>815</v>
      </c>
      <c r="D165" s="8">
        <v>20</v>
      </c>
      <c r="E165" s="8">
        <v>-746.79</v>
      </c>
      <c r="F165" s="23"/>
      <c r="G165" s="23"/>
    </row>
    <row r="166" spans="1:7" ht="47.25">
      <c r="A166" s="13" t="s">
        <v>622</v>
      </c>
      <c r="B166" s="7" t="s">
        <v>206</v>
      </c>
      <c r="C166" s="19" t="s">
        <v>815</v>
      </c>
      <c r="D166" s="8">
        <v>20</v>
      </c>
      <c r="E166" s="8">
        <v>-746.79</v>
      </c>
      <c r="F166" s="23"/>
      <c r="G166" s="23"/>
    </row>
    <row r="167" spans="1:7" ht="78.75">
      <c r="A167" s="13" t="s">
        <v>623</v>
      </c>
      <c r="B167" s="7" t="s">
        <v>273</v>
      </c>
      <c r="C167" s="19" t="s">
        <v>815</v>
      </c>
      <c r="D167" s="8">
        <v>20</v>
      </c>
      <c r="E167" s="8">
        <v>19.87</v>
      </c>
      <c r="F167" s="23">
        <f t="shared" si="4"/>
        <v>99.35000000000001</v>
      </c>
      <c r="G167" s="23"/>
    </row>
    <row r="168" spans="1:7" ht="78.75">
      <c r="A168" s="13" t="s">
        <v>624</v>
      </c>
      <c r="B168" s="7" t="s">
        <v>70</v>
      </c>
      <c r="C168" s="19" t="s">
        <v>815</v>
      </c>
      <c r="D168" s="19" t="s">
        <v>815</v>
      </c>
      <c r="E168" s="8">
        <v>-766.66</v>
      </c>
      <c r="F168" s="23"/>
      <c r="G168" s="23"/>
    </row>
    <row r="169" spans="1:7" ht="31.5">
      <c r="A169" s="13" t="s">
        <v>625</v>
      </c>
      <c r="B169" s="7" t="s">
        <v>200</v>
      </c>
      <c r="C169" s="8">
        <f>C170</f>
        <v>3629416.68</v>
      </c>
      <c r="D169" s="8">
        <v>7602100</v>
      </c>
      <c r="E169" s="8">
        <v>1539364.55</v>
      </c>
      <c r="F169" s="23">
        <f t="shared" si="4"/>
        <v>20.24920153641757</v>
      </c>
      <c r="G169" s="23">
        <f t="shared" si="5"/>
        <v>42.413552527124</v>
      </c>
    </row>
    <row r="170" spans="1:7" ht="47.25">
      <c r="A170" s="13" t="s">
        <v>626</v>
      </c>
      <c r="B170" s="7" t="s">
        <v>205</v>
      </c>
      <c r="C170" s="8">
        <f>C171+C172+C173</f>
        <v>3629416.68</v>
      </c>
      <c r="D170" s="8">
        <v>7602100</v>
      </c>
      <c r="E170" s="8">
        <v>1539364.55</v>
      </c>
      <c r="F170" s="23">
        <f t="shared" si="4"/>
        <v>20.24920153641757</v>
      </c>
      <c r="G170" s="23">
        <f t="shared" si="5"/>
        <v>42.413552527124</v>
      </c>
    </row>
    <row r="171" spans="1:7" ht="47.25">
      <c r="A171" s="13" t="s">
        <v>627</v>
      </c>
      <c r="B171" s="7" t="s">
        <v>431</v>
      </c>
      <c r="C171" s="8">
        <v>11000</v>
      </c>
      <c r="D171" s="8">
        <v>5006000</v>
      </c>
      <c r="E171" s="8">
        <v>423000</v>
      </c>
      <c r="F171" s="23">
        <f t="shared" si="4"/>
        <v>8.449860167798642</v>
      </c>
      <c r="G171" s="23">
        <f t="shared" si="5"/>
        <v>3845.4545454545455</v>
      </c>
    </row>
    <row r="172" spans="1:7" ht="47.25">
      <c r="A172" s="13" t="s">
        <v>628</v>
      </c>
      <c r="B172" s="7" t="s">
        <v>397</v>
      </c>
      <c r="C172" s="8">
        <v>3612632.48</v>
      </c>
      <c r="D172" s="8">
        <v>1314100</v>
      </c>
      <c r="E172" s="8">
        <v>902080</v>
      </c>
      <c r="F172" s="23">
        <f t="shared" si="4"/>
        <v>68.64622174872537</v>
      </c>
      <c r="G172" s="23">
        <f t="shared" si="5"/>
        <v>24.970156942175308</v>
      </c>
    </row>
    <row r="173" spans="1:7" ht="47.25">
      <c r="A173" s="13" t="s">
        <v>629</v>
      </c>
      <c r="B173" s="7" t="s">
        <v>53</v>
      </c>
      <c r="C173" s="8">
        <v>5784.2</v>
      </c>
      <c r="D173" s="8">
        <v>780000</v>
      </c>
      <c r="E173" s="8">
        <v>193300</v>
      </c>
      <c r="F173" s="23">
        <f t="shared" si="4"/>
        <v>24.78205128205128</v>
      </c>
      <c r="G173" s="23">
        <f t="shared" si="5"/>
        <v>3341.8623145811002</v>
      </c>
    </row>
    <row r="174" spans="1:7" ht="47.25">
      <c r="A174" s="13" t="s">
        <v>630</v>
      </c>
      <c r="B174" s="7" t="s">
        <v>453</v>
      </c>
      <c r="C174" s="19" t="s">
        <v>815</v>
      </c>
      <c r="D174" s="8">
        <v>1000</v>
      </c>
      <c r="E174" s="19" t="s">
        <v>815</v>
      </c>
      <c r="F174" s="23">
        <f t="shared" si="4"/>
        <v>0</v>
      </c>
      <c r="G174" s="23"/>
    </row>
    <row r="175" spans="1:7" ht="47.25">
      <c r="A175" s="13" t="s">
        <v>631</v>
      </c>
      <c r="B175" s="7" t="s">
        <v>331</v>
      </c>
      <c r="C175" s="19" t="s">
        <v>815</v>
      </c>
      <c r="D175" s="8">
        <v>501000</v>
      </c>
      <c r="E175" s="8">
        <v>20984.55</v>
      </c>
      <c r="F175" s="23">
        <f t="shared" si="4"/>
        <v>4.188532934131736</v>
      </c>
      <c r="G175" s="23"/>
    </row>
    <row r="176" spans="1:7" ht="78.75">
      <c r="A176" s="13" t="s">
        <v>632</v>
      </c>
      <c r="B176" s="7" t="s">
        <v>226</v>
      </c>
      <c r="C176" s="8">
        <f>C177</f>
        <v>4107776.9499999997</v>
      </c>
      <c r="D176" s="8">
        <v>16444190</v>
      </c>
      <c r="E176" s="8">
        <v>5140215.29</v>
      </c>
      <c r="F176" s="23">
        <f t="shared" si="4"/>
        <v>31.258549615396074</v>
      </c>
      <c r="G176" s="23">
        <f t="shared" si="5"/>
        <v>125.13374880298697</v>
      </c>
    </row>
    <row r="177" spans="1:7" ht="78.75">
      <c r="A177" s="13" t="s">
        <v>633</v>
      </c>
      <c r="B177" s="7" t="s">
        <v>279</v>
      </c>
      <c r="C177" s="8">
        <f>C178+C179+C180+C181+C182</f>
        <v>4107776.9499999997</v>
      </c>
      <c r="D177" s="8">
        <v>16444190</v>
      </c>
      <c r="E177" s="8">
        <v>5140215.29</v>
      </c>
      <c r="F177" s="23">
        <f t="shared" si="4"/>
        <v>31.258549615396074</v>
      </c>
      <c r="G177" s="23">
        <f t="shared" si="5"/>
        <v>125.13374880298697</v>
      </c>
    </row>
    <row r="178" spans="1:7" ht="94.5">
      <c r="A178" s="13" t="s">
        <v>634</v>
      </c>
      <c r="B178" s="7" t="s">
        <v>46</v>
      </c>
      <c r="C178" s="8">
        <v>987779.1</v>
      </c>
      <c r="D178" s="8">
        <v>4449000</v>
      </c>
      <c r="E178" s="8">
        <v>596221.37</v>
      </c>
      <c r="F178" s="23">
        <f t="shared" si="4"/>
        <v>13.40124454933693</v>
      </c>
      <c r="G178" s="23">
        <f t="shared" si="5"/>
        <v>60.35978793234237</v>
      </c>
    </row>
    <row r="179" spans="1:7" ht="78.75">
      <c r="A179" s="13" t="s">
        <v>635</v>
      </c>
      <c r="B179" s="7" t="s">
        <v>20</v>
      </c>
      <c r="C179" s="8">
        <v>2335212.34</v>
      </c>
      <c r="D179" s="8">
        <v>9434217</v>
      </c>
      <c r="E179" s="8">
        <v>3016275.37</v>
      </c>
      <c r="F179" s="23">
        <f t="shared" si="4"/>
        <v>31.97165562335486</v>
      </c>
      <c r="G179" s="23">
        <f t="shared" si="5"/>
        <v>129.1649293871066</v>
      </c>
    </row>
    <row r="180" spans="1:7" ht="78.75">
      <c r="A180" s="13" t="s">
        <v>636</v>
      </c>
      <c r="B180" s="7" t="s">
        <v>122</v>
      </c>
      <c r="C180" s="8">
        <v>155242.56</v>
      </c>
      <c r="D180" s="8">
        <v>239000</v>
      </c>
      <c r="E180" s="8">
        <v>245094.14</v>
      </c>
      <c r="F180" s="23">
        <f t="shared" si="4"/>
        <v>102.54984937238494</v>
      </c>
      <c r="G180" s="23">
        <f t="shared" si="5"/>
        <v>157.87818752795627</v>
      </c>
    </row>
    <row r="181" spans="1:7" ht="78.75">
      <c r="A181" s="13" t="s">
        <v>637</v>
      </c>
      <c r="B181" s="7" t="s">
        <v>58</v>
      </c>
      <c r="C181" s="8">
        <v>455781.65</v>
      </c>
      <c r="D181" s="8">
        <v>1675003</v>
      </c>
      <c r="E181" s="8">
        <v>1165181.01</v>
      </c>
      <c r="F181" s="23">
        <f t="shared" si="4"/>
        <v>69.56292078282846</v>
      </c>
      <c r="G181" s="23">
        <f t="shared" si="5"/>
        <v>255.644563575563</v>
      </c>
    </row>
    <row r="182" spans="1:7" ht="78.75">
      <c r="A182" s="13" t="s">
        <v>638</v>
      </c>
      <c r="B182" s="7" t="s">
        <v>416</v>
      </c>
      <c r="C182" s="8">
        <v>173761.3</v>
      </c>
      <c r="D182" s="8">
        <v>646970</v>
      </c>
      <c r="E182" s="8">
        <v>117443.4</v>
      </c>
      <c r="F182" s="23">
        <f t="shared" si="4"/>
        <v>18.15283552560397</v>
      </c>
      <c r="G182" s="23">
        <f t="shared" si="5"/>
        <v>67.58892802942887</v>
      </c>
    </row>
    <row r="183" spans="1:7" ht="31.5">
      <c r="A183" s="14" t="s">
        <v>639</v>
      </c>
      <c r="B183" s="15" t="s">
        <v>404</v>
      </c>
      <c r="C183" s="16">
        <f>C184+C190+C196</f>
        <v>57123172.22</v>
      </c>
      <c r="D183" s="16">
        <v>120265254</v>
      </c>
      <c r="E183" s="16">
        <v>43682707.36</v>
      </c>
      <c r="F183" s="22">
        <f t="shared" si="4"/>
        <v>36.32196823864023</v>
      </c>
      <c r="G183" s="22">
        <f t="shared" si="5"/>
        <v>76.47108110831734</v>
      </c>
    </row>
    <row r="184" spans="1:7" ht="15.75">
      <c r="A184" s="13" t="s">
        <v>640</v>
      </c>
      <c r="B184" s="7" t="s">
        <v>255</v>
      </c>
      <c r="C184" s="8">
        <f>C185+C186+C187+C188</f>
        <v>17151561.22</v>
      </c>
      <c r="D184" s="8">
        <v>28200254</v>
      </c>
      <c r="E184" s="8">
        <v>20519777.26</v>
      </c>
      <c r="F184" s="23">
        <f t="shared" si="4"/>
        <v>72.76451219198239</v>
      </c>
      <c r="G184" s="23">
        <f t="shared" si="5"/>
        <v>119.63795596678635</v>
      </c>
    </row>
    <row r="185" spans="1:7" ht="31.5">
      <c r="A185" s="13" t="s">
        <v>641</v>
      </c>
      <c r="B185" s="7" t="s">
        <v>54</v>
      </c>
      <c r="C185" s="8">
        <v>2035357.33</v>
      </c>
      <c r="D185" s="8">
        <v>2373321</v>
      </c>
      <c r="E185" s="8">
        <v>2572662.26</v>
      </c>
      <c r="F185" s="23">
        <f t="shared" si="4"/>
        <v>108.39925404106734</v>
      </c>
      <c r="G185" s="23">
        <f t="shared" si="5"/>
        <v>126.39855528463887</v>
      </c>
    </row>
    <row r="186" spans="1:7" ht="31.5">
      <c r="A186" s="13" t="s">
        <v>642</v>
      </c>
      <c r="B186" s="7" t="s">
        <v>56</v>
      </c>
      <c r="C186" s="8">
        <v>602257.52</v>
      </c>
      <c r="D186" s="8">
        <v>672757</v>
      </c>
      <c r="E186" s="8">
        <v>394344.36</v>
      </c>
      <c r="F186" s="23">
        <f t="shared" si="4"/>
        <v>58.61616601536661</v>
      </c>
      <c r="G186" s="23">
        <f t="shared" si="5"/>
        <v>65.47769797876497</v>
      </c>
    </row>
    <row r="187" spans="1:7" ht="15.75">
      <c r="A187" s="13" t="s">
        <v>643</v>
      </c>
      <c r="B187" s="7" t="s">
        <v>298</v>
      </c>
      <c r="C187" s="8">
        <v>1931175.66</v>
      </c>
      <c r="D187" s="8">
        <v>3351289</v>
      </c>
      <c r="E187" s="8">
        <v>1536610.04</v>
      </c>
      <c r="F187" s="23">
        <f t="shared" si="4"/>
        <v>45.85131392726799</v>
      </c>
      <c r="G187" s="23">
        <f t="shared" si="5"/>
        <v>79.56863126578553</v>
      </c>
    </row>
    <row r="188" spans="1:7" ht="15.75">
      <c r="A188" s="13" t="s">
        <v>644</v>
      </c>
      <c r="B188" s="7" t="s">
        <v>302</v>
      </c>
      <c r="C188" s="8">
        <v>12582770.71</v>
      </c>
      <c r="D188" s="8">
        <v>21802887</v>
      </c>
      <c r="E188" s="8">
        <v>16015638.1</v>
      </c>
      <c r="F188" s="23">
        <f t="shared" si="4"/>
        <v>73.45650188436053</v>
      </c>
      <c r="G188" s="23">
        <f t="shared" si="5"/>
        <v>127.28228519074713</v>
      </c>
    </row>
    <row r="189" spans="1:7" ht="16.5" customHeight="1">
      <c r="A189" s="13" t="s">
        <v>645</v>
      </c>
      <c r="B189" s="7" t="s">
        <v>99</v>
      </c>
      <c r="C189" s="19" t="s">
        <v>815</v>
      </c>
      <c r="D189" s="19" t="s">
        <v>815</v>
      </c>
      <c r="E189" s="8">
        <v>522.5</v>
      </c>
      <c r="F189" s="23"/>
      <c r="G189" s="23"/>
    </row>
    <row r="190" spans="1:7" ht="15.75">
      <c r="A190" s="13" t="s">
        <v>646</v>
      </c>
      <c r="B190" s="7" t="s">
        <v>0</v>
      </c>
      <c r="C190" s="8">
        <f>C191+C193+C194</f>
        <v>20839542.66</v>
      </c>
      <c r="D190" s="8">
        <v>4357000</v>
      </c>
      <c r="E190" s="8">
        <v>1291838.68</v>
      </c>
      <c r="F190" s="23">
        <f t="shared" si="4"/>
        <v>29.649728712416803</v>
      </c>
      <c r="G190" s="23">
        <f t="shared" si="5"/>
        <v>6.198978072966981</v>
      </c>
    </row>
    <row r="191" spans="1:7" ht="47.25">
      <c r="A191" s="13" t="s">
        <v>647</v>
      </c>
      <c r="B191" s="7" t="s">
        <v>292</v>
      </c>
      <c r="C191" s="8">
        <f>C192</f>
        <v>20813300</v>
      </c>
      <c r="D191" s="8">
        <v>4000000</v>
      </c>
      <c r="E191" s="8">
        <v>1198327</v>
      </c>
      <c r="F191" s="23">
        <f t="shared" si="4"/>
        <v>29.958174999999997</v>
      </c>
      <c r="G191" s="23">
        <f t="shared" si="5"/>
        <v>5.757506017786704</v>
      </c>
    </row>
    <row r="192" spans="1:7" ht="63">
      <c r="A192" s="13" t="s">
        <v>648</v>
      </c>
      <c r="B192" s="7" t="s">
        <v>166</v>
      </c>
      <c r="C192" s="8">
        <v>20813300</v>
      </c>
      <c r="D192" s="8">
        <v>4000000</v>
      </c>
      <c r="E192" s="8">
        <v>1198327</v>
      </c>
      <c r="F192" s="23">
        <f t="shared" si="4"/>
        <v>29.958174999999997</v>
      </c>
      <c r="G192" s="23">
        <f t="shared" si="5"/>
        <v>5.757506017786704</v>
      </c>
    </row>
    <row r="193" spans="1:7" ht="31.5">
      <c r="A193" s="13" t="s">
        <v>649</v>
      </c>
      <c r="B193" s="7" t="s">
        <v>87</v>
      </c>
      <c r="C193" s="8">
        <v>16242.66</v>
      </c>
      <c r="D193" s="8">
        <v>57000</v>
      </c>
      <c r="E193" s="8">
        <v>18511.68</v>
      </c>
      <c r="F193" s="23">
        <f t="shared" si="4"/>
        <v>32.47663157894737</v>
      </c>
      <c r="G193" s="23">
        <f t="shared" si="5"/>
        <v>113.96950992017318</v>
      </c>
    </row>
    <row r="194" spans="1:7" ht="46.5" customHeight="1">
      <c r="A194" s="13" t="s">
        <v>650</v>
      </c>
      <c r="B194" s="7" t="s">
        <v>341</v>
      </c>
      <c r="C194" s="8">
        <f>C195</f>
        <v>10000</v>
      </c>
      <c r="D194" s="8">
        <v>300000</v>
      </c>
      <c r="E194" s="8">
        <v>75000</v>
      </c>
      <c r="F194" s="23">
        <f t="shared" si="4"/>
        <v>25</v>
      </c>
      <c r="G194" s="23">
        <f t="shared" si="5"/>
        <v>750</v>
      </c>
    </row>
    <row r="195" spans="1:7" ht="63">
      <c r="A195" s="13" t="s">
        <v>651</v>
      </c>
      <c r="B195" s="7" t="s">
        <v>9</v>
      </c>
      <c r="C195" s="8">
        <v>10000</v>
      </c>
      <c r="D195" s="8">
        <v>300000</v>
      </c>
      <c r="E195" s="8">
        <v>75000</v>
      </c>
      <c r="F195" s="23">
        <f t="shared" si="4"/>
        <v>25</v>
      </c>
      <c r="G195" s="23">
        <f t="shared" si="5"/>
        <v>750</v>
      </c>
    </row>
    <row r="196" spans="1:7" ht="15.75">
      <c r="A196" s="13" t="s">
        <v>652</v>
      </c>
      <c r="B196" s="7" t="s">
        <v>269</v>
      </c>
      <c r="C196" s="8">
        <f>C197</f>
        <v>19132068.34</v>
      </c>
      <c r="D196" s="8">
        <v>87708000</v>
      </c>
      <c r="E196" s="8">
        <v>21871091.42</v>
      </c>
      <c r="F196" s="23">
        <f t="shared" si="4"/>
        <v>24.936256008573906</v>
      </c>
      <c r="G196" s="23">
        <f t="shared" si="5"/>
        <v>114.31639816105739</v>
      </c>
    </row>
    <row r="197" spans="1:7" ht="31.5">
      <c r="A197" s="13" t="s">
        <v>653</v>
      </c>
      <c r="B197" s="7" t="s">
        <v>271</v>
      </c>
      <c r="C197" s="8">
        <f>C198+C199+C200</f>
        <v>19132068.34</v>
      </c>
      <c r="D197" s="8">
        <v>87708000</v>
      </c>
      <c r="E197" s="8">
        <v>21871091.42</v>
      </c>
      <c r="F197" s="23">
        <f t="shared" si="4"/>
        <v>24.936256008573906</v>
      </c>
      <c r="G197" s="23">
        <f t="shared" si="5"/>
        <v>114.31639816105739</v>
      </c>
    </row>
    <row r="198" spans="1:7" ht="47.25">
      <c r="A198" s="13" t="s">
        <v>654</v>
      </c>
      <c r="B198" s="7" t="s">
        <v>301</v>
      </c>
      <c r="C198" s="8">
        <v>566867.43</v>
      </c>
      <c r="D198" s="8">
        <v>2098000</v>
      </c>
      <c r="E198" s="8">
        <v>413222.36</v>
      </c>
      <c r="F198" s="23">
        <f t="shared" si="4"/>
        <v>19.69601334604385</v>
      </c>
      <c r="G198" s="23">
        <f t="shared" si="5"/>
        <v>72.89576682858635</v>
      </c>
    </row>
    <row r="199" spans="1:7" ht="47.25">
      <c r="A199" s="13" t="s">
        <v>655</v>
      </c>
      <c r="B199" s="7" t="s">
        <v>375</v>
      </c>
      <c r="C199" s="8">
        <v>16038355.75</v>
      </c>
      <c r="D199" s="8">
        <v>75605000</v>
      </c>
      <c r="E199" s="8">
        <v>18949469.01</v>
      </c>
      <c r="F199" s="23">
        <f t="shared" si="4"/>
        <v>25.063777541167916</v>
      </c>
      <c r="G199" s="23">
        <f t="shared" si="5"/>
        <v>118.15094580378043</v>
      </c>
    </row>
    <row r="200" spans="1:7" ht="47.25">
      <c r="A200" s="13" t="s">
        <v>656</v>
      </c>
      <c r="B200" s="7" t="s">
        <v>437</v>
      </c>
      <c r="C200" s="8">
        <v>2526845.16</v>
      </c>
      <c r="D200" s="8">
        <v>10005000</v>
      </c>
      <c r="E200" s="8">
        <v>2508400.05</v>
      </c>
      <c r="F200" s="23">
        <f t="shared" si="4"/>
        <v>25.07146476761619</v>
      </c>
      <c r="G200" s="23">
        <f t="shared" si="5"/>
        <v>99.27003402139606</v>
      </c>
    </row>
    <row r="201" spans="1:7" ht="31.5">
      <c r="A201" s="14" t="s">
        <v>657</v>
      </c>
      <c r="B201" s="15" t="s">
        <v>280</v>
      </c>
      <c r="C201" s="16">
        <f>C202+C213</f>
        <v>10868981.37</v>
      </c>
      <c r="D201" s="16">
        <v>90568747.9</v>
      </c>
      <c r="E201" s="16">
        <v>14986993.75</v>
      </c>
      <c r="F201" s="22">
        <f t="shared" si="4"/>
        <v>16.547643748534142</v>
      </c>
      <c r="G201" s="22">
        <f t="shared" si="5"/>
        <v>137.88774899703412</v>
      </c>
    </row>
    <row r="202" spans="1:7" ht="15.75">
      <c r="A202" s="13" t="s">
        <v>658</v>
      </c>
      <c r="B202" s="7" t="s">
        <v>229</v>
      </c>
      <c r="C202" s="8">
        <f>C203+C205+C207</f>
        <v>1839281.8399999999</v>
      </c>
      <c r="D202" s="8">
        <v>10215064</v>
      </c>
      <c r="E202" s="8">
        <v>1060084.11</v>
      </c>
      <c r="F202" s="23">
        <f aca="true" t="shared" si="6" ref="F202:F265">E202/D202*100</f>
        <v>10.377655098391944</v>
      </c>
      <c r="G202" s="23">
        <f aca="true" t="shared" si="7" ref="G202:G265">E202/C202*100</f>
        <v>57.63576233645629</v>
      </c>
    </row>
    <row r="203" spans="1:7" ht="31.5">
      <c r="A203" s="13" t="s">
        <v>659</v>
      </c>
      <c r="B203" s="7" t="s">
        <v>4</v>
      </c>
      <c r="C203" s="8">
        <f>C204</f>
        <v>5450</v>
      </c>
      <c r="D203" s="8">
        <v>30000</v>
      </c>
      <c r="E203" s="8">
        <v>2900</v>
      </c>
      <c r="F203" s="23">
        <f t="shared" si="6"/>
        <v>9.666666666666666</v>
      </c>
      <c r="G203" s="23">
        <f t="shared" si="7"/>
        <v>53.21100917431193</v>
      </c>
    </row>
    <row r="204" spans="1:7" ht="94.5">
      <c r="A204" s="13" t="s">
        <v>660</v>
      </c>
      <c r="B204" s="7" t="s">
        <v>250</v>
      </c>
      <c r="C204" s="8">
        <v>5450</v>
      </c>
      <c r="D204" s="8">
        <v>30000</v>
      </c>
      <c r="E204" s="8">
        <v>2900</v>
      </c>
      <c r="F204" s="23">
        <f t="shared" si="6"/>
        <v>9.666666666666666</v>
      </c>
      <c r="G204" s="23">
        <f t="shared" si="7"/>
        <v>53.21100917431193</v>
      </c>
    </row>
    <row r="205" spans="1:7" ht="31.5">
      <c r="A205" s="13" t="s">
        <v>661</v>
      </c>
      <c r="B205" s="7" t="s">
        <v>352</v>
      </c>
      <c r="C205" s="8">
        <f>C206</f>
        <v>33868</v>
      </c>
      <c r="D205" s="8">
        <v>410000</v>
      </c>
      <c r="E205" s="8">
        <v>75077.49</v>
      </c>
      <c r="F205" s="23">
        <f t="shared" si="6"/>
        <v>18.31158292682927</v>
      </c>
      <c r="G205" s="23">
        <f t="shared" si="7"/>
        <v>221.6767745364356</v>
      </c>
    </row>
    <row r="206" spans="1:7" ht="63">
      <c r="A206" s="13" t="s">
        <v>662</v>
      </c>
      <c r="B206" s="7" t="s">
        <v>237</v>
      </c>
      <c r="C206" s="8">
        <v>33868</v>
      </c>
      <c r="D206" s="8">
        <v>410000</v>
      </c>
      <c r="E206" s="8">
        <v>75077.49</v>
      </c>
      <c r="F206" s="23">
        <f t="shared" si="6"/>
        <v>18.31158292682927</v>
      </c>
      <c r="G206" s="23">
        <f t="shared" si="7"/>
        <v>221.6767745364356</v>
      </c>
    </row>
    <row r="207" spans="1:7" ht="15.75">
      <c r="A207" s="13" t="s">
        <v>663</v>
      </c>
      <c r="B207" s="7" t="s">
        <v>423</v>
      </c>
      <c r="C207" s="8">
        <f>C208+C209+C210+C211+C212</f>
        <v>1799963.8399999999</v>
      </c>
      <c r="D207" s="8">
        <v>9775064</v>
      </c>
      <c r="E207" s="8">
        <v>982106.62</v>
      </c>
      <c r="F207" s="23">
        <f t="shared" si="6"/>
        <v>10.047060766047158</v>
      </c>
      <c r="G207" s="23">
        <f t="shared" si="7"/>
        <v>54.56257499039536</v>
      </c>
    </row>
    <row r="208" spans="1:7" ht="31.5">
      <c r="A208" s="13" t="s">
        <v>664</v>
      </c>
      <c r="B208" s="7" t="s">
        <v>175</v>
      </c>
      <c r="C208" s="8">
        <v>1283436.23</v>
      </c>
      <c r="D208" s="8">
        <v>7714000</v>
      </c>
      <c r="E208" s="8">
        <v>716892.6</v>
      </c>
      <c r="F208" s="23">
        <f t="shared" si="6"/>
        <v>9.293396422089707</v>
      </c>
      <c r="G208" s="23">
        <f t="shared" si="7"/>
        <v>55.857282445579706</v>
      </c>
    </row>
    <row r="209" spans="1:7" ht="31.5">
      <c r="A209" s="13" t="s">
        <v>665</v>
      </c>
      <c r="B209" s="7" t="s">
        <v>151</v>
      </c>
      <c r="C209" s="8">
        <v>133677.5</v>
      </c>
      <c r="D209" s="8">
        <v>265120</v>
      </c>
      <c r="E209" s="8">
        <v>76130</v>
      </c>
      <c r="F209" s="23">
        <f t="shared" si="6"/>
        <v>28.715298732649362</v>
      </c>
      <c r="G209" s="23">
        <f t="shared" si="7"/>
        <v>56.950496530829795</v>
      </c>
    </row>
    <row r="210" spans="1:7" ht="31.5">
      <c r="A210" s="13" t="s">
        <v>666</v>
      </c>
      <c r="B210" s="7" t="s">
        <v>260</v>
      </c>
      <c r="C210" s="8">
        <v>17148.34</v>
      </c>
      <c r="D210" s="8">
        <v>1048000</v>
      </c>
      <c r="E210" s="8">
        <v>100</v>
      </c>
      <c r="F210" s="23">
        <f t="shared" si="6"/>
        <v>0.009541984732824428</v>
      </c>
      <c r="G210" s="23">
        <f t="shared" si="7"/>
        <v>0.5831468235409375</v>
      </c>
    </row>
    <row r="211" spans="1:7" ht="31.5">
      <c r="A211" s="13" t="s">
        <v>667</v>
      </c>
      <c r="B211" s="7" t="s">
        <v>406</v>
      </c>
      <c r="C211" s="8">
        <v>222678.37</v>
      </c>
      <c r="D211" s="8">
        <v>647944</v>
      </c>
      <c r="E211" s="8">
        <v>133984.02</v>
      </c>
      <c r="F211" s="23">
        <f t="shared" si="6"/>
        <v>20.67833331275542</v>
      </c>
      <c r="G211" s="23">
        <f t="shared" si="7"/>
        <v>60.16930158057111</v>
      </c>
    </row>
    <row r="212" spans="1:7" ht="31.5">
      <c r="A212" s="13" t="s">
        <v>668</v>
      </c>
      <c r="B212" s="7" t="s">
        <v>88</v>
      </c>
      <c r="C212" s="8">
        <v>143023.4</v>
      </c>
      <c r="D212" s="8">
        <v>100000</v>
      </c>
      <c r="E212" s="8">
        <v>55000</v>
      </c>
      <c r="F212" s="23">
        <f t="shared" si="6"/>
        <v>55.00000000000001</v>
      </c>
      <c r="G212" s="23">
        <f t="shared" si="7"/>
        <v>38.45524578495547</v>
      </c>
    </row>
    <row r="213" spans="1:7" ht="15.75">
      <c r="A213" s="13" t="s">
        <v>669</v>
      </c>
      <c r="B213" s="7" t="s">
        <v>265</v>
      </c>
      <c r="C213" s="8">
        <f>C214+C219</f>
        <v>9029699.53</v>
      </c>
      <c r="D213" s="8">
        <v>80353683.9</v>
      </c>
      <c r="E213" s="8">
        <v>13926909.64</v>
      </c>
      <c r="F213" s="23">
        <f t="shared" si="6"/>
        <v>17.332011382741346</v>
      </c>
      <c r="G213" s="23">
        <f t="shared" si="7"/>
        <v>154.2344747322949</v>
      </c>
    </row>
    <row r="214" spans="1:7" ht="31.5">
      <c r="A214" s="13" t="s">
        <v>670</v>
      </c>
      <c r="B214" s="7" t="s">
        <v>107</v>
      </c>
      <c r="C214" s="8">
        <f>C216+C217+C218</f>
        <v>267628.76</v>
      </c>
      <c r="D214" s="8">
        <v>1040400</v>
      </c>
      <c r="E214" s="8">
        <v>243041.57</v>
      </c>
      <c r="F214" s="23">
        <f t="shared" si="6"/>
        <v>23.360396962706652</v>
      </c>
      <c r="G214" s="23">
        <f t="shared" si="7"/>
        <v>90.81294925104461</v>
      </c>
    </row>
    <row r="215" spans="1:7" ht="29.25" customHeight="1">
      <c r="A215" s="13" t="s">
        <v>671</v>
      </c>
      <c r="B215" s="7" t="s">
        <v>296</v>
      </c>
      <c r="C215" s="19" t="s">
        <v>815</v>
      </c>
      <c r="D215" s="19" t="s">
        <v>815</v>
      </c>
      <c r="E215" s="8">
        <v>72224.97</v>
      </c>
      <c r="F215" s="23"/>
      <c r="G215" s="23"/>
    </row>
    <row r="216" spans="1:7" ht="30.75" customHeight="1">
      <c r="A216" s="13" t="s">
        <v>672</v>
      </c>
      <c r="B216" s="7" t="s">
        <v>158</v>
      </c>
      <c r="C216" s="8">
        <v>251829.41</v>
      </c>
      <c r="D216" s="8">
        <v>961300</v>
      </c>
      <c r="E216" s="8">
        <v>102724.5</v>
      </c>
      <c r="F216" s="23">
        <f t="shared" si="6"/>
        <v>10.685998127535628</v>
      </c>
      <c r="G216" s="23">
        <f t="shared" si="7"/>
        <v>40.79130392276264</v>
      </c>
    </row>
    <row r="217" spans="1:7" ht="29.25" customHeight="1">
      <c r="A217" s="13" t="s">
        <v>673</v>
      </c>
      <c r="B217" s="7" t="s">
        <v>95</v>
      </c>
      <c r="C217" s="8">
        <v>3150.22</v>
      </c>
      <c r="D217" s="8">
        <v>69100</v>
      </c>
      <c r="E217" s="8">
        <v>53583.36</v>
      </c>
      <c r="F217" s="23">
        <f t="shared" si="6"/>
        <v>77.54465991316933</v>
      </c>
      <c r="G217" s="23">
        <f t="shared" si="7"/>
        <v>1700.9402517919384</v>
      </c>
    </row>
    <row r="218" spans="1:7" ht="30.75" customHeight="1">
      <c r="A218" s="13" t="s">
        <v>674</v>
      </c>
      <c r="B218" s="7" t="s">
        <v>234</v>
      </c>
      <c r="C218" s="8">
        <v>12649.13</v>
      </c>
      <c r="D218" s="8">
        <v>10000</v>
      </c>
      <c r="E218" s="8">
        <v>14508.74</v>
      </c>
      <c r="F218" s="23">
        <f t="shared" si="6"/>
        <v>145.0874</v>
      </c>
      <c r="G218" s="23">
        <f t="shared" si="7"/>
        <v>114.70148539860054</v>
      </c>
    </row>
    <row r="219" spans="1:7" ht="15.75">
      <c r="A219" s="13" t="s">
        <v>675</v>
      </c>
      <c r="B219" s="7" t="s">
        <v>199</v>
      </c>
      <c r="C219" s="8">
        <f>C220+C221+C222+C223+C224</f>
        <v>8762070.77</v>
      </c>
      <c r="D219" s="8">
        <v>79313283.9</v>
      </c>
      <c r="E219" s="8">
        <v>13683868.07</v>
      </c>
      <c r="F219" s="23">
        <f t="shared" si="6"/>
        <v>17.25293342695649</v>
      </c>
      <c r="G219" s="23">
        <f t="shared" si="7"/>
        <v>156.17162231617084</v>
      </c>
    </row>
    <row r="220" spans="1:7" ht="31.5">
      <c r="A220" s="13" t="s">
        <v>676</v>
      </c>
      <c r="B220" s="7" t="s">
        <v>428</v>
      </c>
      <c r="C220" s="8">
        <v>4633599.97</v>
      </c>
      <c r="D220" s="8">
        <v>10617000</v>
      </c>
      <c r="E220" s="8">
        <v>10288673.77</v>
      </c>
      <c r="F220" s="23">
        <f t="shared" si="6"/>
        <v>96.90754233776019</v>
      </c>
      <c r="G220" s="23">
        <f t="shared" si="7"/>
        <v>222.04492913962102</v>
      </c>
    </row>
    <row r="221" spans="1:7" ht="15" customHeight="1">
      <c r="A221" s="13" t="s">
        <v>677</v>
      </c>
      <c r="B221" s="7" t="s">
        <v>394</v>
      </c>
      <c r="C221" s="8">
        <v>966548.93</v>
      </c>
      <c r="D221" s="8">
        <v>63569900</v>
      </c>
      <c r="E221" s="8">
        <v>1040560.19</v>
      </c>
      <c r="F221" s="23">
        <f t="shared" si="6"/>
        <v>1.636875612514728</v>
      </c>
      <c r="G221" s="23">
        <f t="shared" si="7"/>
        <v>107.65726987044515</v>
      </c>
    </row>
    <row r="222" spans="1:7" ht="31.5">
      <c r="A222" s="13" t="s">
        <v>678</v>
      </c>
      <c r="B222" s="7" t="s">
        <v>50</v>
      </c>
      <c r="C222" s="8">
        <v>1332972.83</v>
      </c>
      <c r="D222" s="8">
        <v>3448050.9</v>
      </c>
      <c r="E222" s="8">
        <v>1516964.85</v>
      </c>
      <c r="F222" s="23">
        <f t="shared" si="6"/>
        <v>43.994850830073304</v>
      </c>
      <c r="G222" s="23">
        <f t="shared" si="7"/>
        <v>113.80313355674323</v>
      </c>
    </row>
    <row r="223" spans="1:7" ht="31.5">
      <c r="A223" s="13" t="s">
        <v>679</v>
      </c>
      <c r="B223" s="7" t="s">
        <v>447</v>
      </c>
      <c r="C223" s="8">
        <v>304373.58</v>
      </c>
      <c r="D223" s="8">
        <v>1414216</v>
      </c>
      <c r="E223" s="8">
        <v>548552.26</v>
      </c>
      <c r="F223" s="23">
        <f t="shared" si="6"/>
        <v>38.788435429948464</v>
      </c>
      <c r="G223" s="23">
        <f t="shared" si="7"/>
        <v>180.22334921447518</v>
      </c>
    </row>
    <row r="224" spans="1:7" ht="31.5">
      <c r="A224" s="13" t="s">
        <v>680</v>
      </c>
      <c r="B224" s="7" t="s">
        <v>326</v>
      </c>
      <c r="C224" s="8">
        <v>1524575.46</v>
      </c>
      <c r="D224" s="8">
        <v>264117</v>
      </c>
      <c r="E224" s="8">
        <v>289117</v>
      </c>
      <c r="F224" s="23">
        <f t="shared" si="6"/>
        <v>109.46550203129675</v>
      </c>
      <c r="G224" s="23">
        <f t="shared" si="7"/>
        <v>18.963771068438948</v>
      </c>
    </row>
    <row r="225" spans="1:7" ht="31.5">
      <c r="A225" s="14" t="s">
        <v>681</v>
      </c>
      <c r="B225" s="15" t="s">
        <v>407</v>
      </c>
      <c r="C225" s="16">
        <f>C226+C230+C256</f>
        <v>127135159.59</v>
      </c>
      <c r="D225" s="16">
        <v>310126056.49</v>
      </c>
      <c r="E225" s="16">
        <v>134716826.44</v>
      </c>
      <c r="F225" s="22">
        <f t="shared" si="6"/>
        <v>43.439376866530374</v>
      </c>
      <c r="G225" s="22">
        <f t="shared" si="7"/>
        <v>105.96346980209898</v>
      </c>
    </row>
    <row r="226" spans="1:7" ht="15.75">
      <c r="A226" s="13" t="s">
        <v>682</v>
      </c>
      <c r="B226" s="7" t="s">
        <v>203</v>
      </c>
      <c r="C226" s="8">
        <f>C227+C228+C229</f>
        <v>173000</v>
      </c>
      <c r="D226" s="8">
        <v>1251920</v>
      </c>
      <c r="E226" s="8">
        <v>361920</v>
      </c>
      <c r="F226" s="23">
        <f t="shared" si="6"/>
        <v>28.90919547574925</v>
      </c>
      <c r="G226" s="23">
        <f t="shared" si="7"/>
        <v>209.2023121387283</v>
      </c>
    </row>
    <row r="227" spans="1:7" ht="31.5">
      <c r="A227" s="17" t="s">
        <v>817</v>
      </c>
      <c r="B227" s="18" t="s">
        <v>818</v>
      </c>
      <c r="C227" s="8">
        <v>32000</v>
      </c>
      <c r="D227" s="19" t="s">
        <v>815</v>
      </c>
      <c r="E227" s="19" t="s">
        <v>815</v>
      </c>
      <c r="F227" s="23"/>
      <c r="G227" s="23">
        <f t="shared" si="7"/>
        <v>0</v>
      </c>
    </row>
    <row r="228" spans="1:7" ht="31.5">
      <c r="A228" s="13" t="s">
        <v>683</v>
      </c>
      <c r="B228" s="7" t="s">
        <v>435</v>
      </c>
      <c r="C228" s="8">
        <v>119600</v>
      </c>
      <c r="D228" s="8">
        <v>361920</v>
      </c>
      <c r="E228" s="8">
        <v>361920</v>
      </c>
      <c r="F228" s="23">
        <f t="shared" si="6"/>
        <v>100</v>
      </c>
      <c r="G228" s="23">
        <f t="shared" si="7"/>
        <v>302.6086956521739</v>
      </c>
    </row>
    <row r="229" spans="1:7" ht="31.5">
      <c r="A229" s="13" t="s">
        <v>684</v>
      </c>
      <c r="B229" s="7" t="s">
        <v>112</v>
      </c>
      <c r="C229" s="8">
        <v>21400</v>
      </c>
      <c r="D229" s="8">
        <v>890000</v>
      </c>
      <c r="E229" s="19" t="s">
        <v>815</v>
      </c>
      <c r="F229" s="23">
        <f t="shared" si="6"/>
        <v>0</v>
      </c>
      <c r="G229" s="23">
        <f t="shared" si="7"/>
        <v>0</v>
      </c>
    </row>
    <row r="230" spans="1:7" ht="78.75">
      <c r="A230" s="13" t="s">
        <v>685</v>
      </c>
      <c r="B230" s="7" t="s">
        <v>438</v>
      </c>
      <c r="C230" s="8">
        <v>87355742.43</v>
      </c>
      <c r="D230" s="8">
        <v>214977660</v>
      </c>
      <c r="E230" s="8">
        <v>62419960.73</v>
      </c>
      <c r="F230" s="23">
        <f t="shared" si="6"/>
        <v>29.035556871351186</v>
      </c>
      <c r="G230" s="23">
        <f t="shared" si="7"/>
        <v>71.45490266998581</v>
      </c>
    </row>
    <row r="231" spans="1:7" ht="110.25">
      <c r="A231" s="13" t="s">
        <v>686</v>
      </c>
      <c r="B231" s="7" t="s">
        <v>338</v>
      </c>
      <c r="C231" s="8">
        <f>C232</f>
        <v>997428.74</v>
      </c>
      <c r="D231" s="8">
        <v>3095000</v>
      </c>
      <c r="E231" s="8">
        <v>1948690.03</v>
      </c>
      <c r="F231" s="23">
        <f t="shared" si="6"/>
        <v>62.96252116316639</v>
      </c>
      <c r="G231" s="23">
        <f t="shared" si="7"/>
        <v>195.37135354652003</v>
      </c>
    </row>
    <row r="232" spans="1:7" ht="110.25">
      <c r="A232" s="13" t="s">
        <v>687</v>
      </c>
      <c r="B232" s="7" t="s">
        <v>278</v>
      </c>
      <c r="C232" s="8">
        <v>997428.74</v>
      </c>
      <c r="D232" s="8">
        <v>3095000</v>
      </c>
      <c r="E232" s="8">
        <v>1948690.03</v>
      </c>
      <c r="F232" s="23">
        <f t="shared" si="6"/>
        <v>62.96252116316639</v>
      </c>
      <c r="G232" s="23">
        <f t="shared" si="7"/>
        <v>195.37135354652003</v>
      </c>
    </row>
    <row r="233" spans="1:7" ht="110.25">
      <c r="A233" s="13" t="s">
        <v>688</v>
      </c>
      <c r="B233" s="7" t="s">
        <v>76</v>
      </c>
      <c r="C233" s="8">
        <f>C234</f>
        <v>18218</v>
      </c>
      <c r="D233" s="8">
        <v>49524</v>
      </c>
      <c r="E233" s="8">
        <v>43127.9</v>
      </c>
      <c r="F233" s="23">
        <f t="shared" si="6"/>
        <v>87.08484775058558</v>
      </c>
      <c r="G233" s="23">
        <f t="shared" si="7"/>
        <v>236.7323526182896</v>
      </c>
    </row>
    <row r="234" spans="1:7" ht="94.5">
      <c r="A234" s="13" t="s">
        <v>689</v>
      </c>
      <c r="B234" s="7" t="s">
        <v>191</v>
      </c>
      <c r="C234" s="8">
        <v>18218</v>
      </c>
      <c r="D234" s="8">
        <v>49524</v>
      </c>
      <c r="E234" s="8">
        <v>43127.9</v>
      </c>
      <c r="F234" s="23">
        <f t="shared" si="6"/>
        <v>87.08484775058558</v>
      </c>
      <c r="G234" s="23">
        <f t="shared" si="7"/>
        <v>236.7323526182896</v>
      </c>
    </row>
    <row r="235" spans="1:7" ht="94.5">
      <c r="A235" s="13" t="s">
        <v>690</v>
      </c>
      <c r="B235" s="7" t="s">
        <v>224</v>
      </c>
      <c r="C235" s="8">
        <v>53456574.93</v>
      </c>
      <c r="D235" s="8">
        <v>190175002</v>
      </c>
      <c r="E235" s="8">
        <v>54980267.81</v>
      </c>
      <c r="F235" s="23">
        <f t="shared" si="6"/>
        <v>28.9103547952112</v>
      </c>
      <c r="G235" s="23">
        <f t="shared" si="7"/>
        <v>102.85033764695032</v>
      </c>
    </row>
    <row r="236" spans="1:7" ht="78.75">
      <c r="A236" s="13" t="s">
        <v>691</v>
      </c>
      <c r="B236" s="7" t="s">
        <v>104</v>
      </c>
      <c r="C236" s="8">
        <v>50274399.5</v>
      </c>
      <c r="D236" s="8">
        <v>178305900</v>
      </c>
      <c r="E236" s="8">
        <v>51025335.7</v>
      </c>
      <c r="F236" s="23">
        <f t="shared" si="6"/>
        <v>28.616739939620622</v>
      </c>
      <c r="G236" s="23">
        <f t="shared" si="7"/>
        <v>101.49367512584611</v>
      </c>
    </row>
    <row r="237" spans="1:7" ht="94.5">
      <c r="A237" s="13" t="s">
        <v>692</v>
      </c>
      <c r="B237" s="7" t="s">
        <v>164</v>
      </c>
      <c r="C237" s="8">
        <v>3182175.43</v>
      </c>
      <c r="D237" s="8">
        <v>11869102</v>
      </c>
      <c r="E237" s="8">
        <v>3954932.11</v>
      </c>
      <c r="F237" s="23">
        <f t="shared" si="6"/>
        <v>33.32124123627887</v>
      </c>
      <c r="G237" s="23">
        <f t="shared" si="7"/>
        <v>124.28391196521807</v>
      </c>
    </row>
    <row r="238" spans="1:7" ht="79.5" customHeight="1">
      <c r="A238" s="13" t="s">
        <v>693</v>
      </c>
      <c r="B238" s="7" t="s">
        <v>427</v>
      </c>
      <c r="C238" s="19" t="s">
        <v>815</v>
      </c>
      <c r="D238" s="8">
        <v>5000</v>
      </c>
      <c r="E238" s="8">
        <v>9089.8</v>
      </c>
      <c r="F238" s="23">
        <f t="shared" si="6"/>
        <v>181.796</v>
      </c>
      <c r="G238" s="23"/>
    </row>
    <row r="239" spans="1:7" ht="94.5">
      <c r="A239" s="13" t="s">
        <v>694</v>
      </c>
      <c r="B239" s="7" t="s">
        <v>367</v>
      </c>
      <c r="C239" s="19" t="s">
        <v>815</v>
      </c>
      <c r="D239" s="8">
        <v>5000</v>
      </c>
      <c r="E239" s="8">
        <v>9089.8</v>
      </c>
      <c r="F239" s="23">
        <f t="shared" si="6"/>
        <v>181.796</v>
      </c>
      <c r="G239" s="23"/>
    </row>
    <row r="240" spans="1:7" ht="94.5">
      <c r="A240" s="13" t="s">
        <v>695</v>
      </c>
      <c r="B240" s="7" t="s">
        <v>281</v>
      </c>
      <c r="C240" s="8">
        <v>22415269.43</v>
      </c>
      <c r="D240" s="8">
        <v>8096510</v>
      </c>
      <c r="E240" s="8">
        <v>1502360.87</v>
      </c>
      <c r="F240" s="23">
        <f t="shared" si="6"/>
        <v>18.555660031297435</v>
      </c>
      <c r="G240" s="23">
        <f t="shared" si="7"/>
        <v>6.702399338503066</v>
      </c>
    </row>
    <row r="241" spans="1:7" ht="78.75">
      <c r="A241" s="13" t="s">
        <v>696</v>
      </c>
      <c r="B241" s="7" t="s">
        <v>411</v>
      </c>
      <c r="C241" s="8">
        <v>17485211.96</v>
      </c>
      <c r="D241" s="8">
        <v>3082600</v>
      </c>
      <c r="E241" s="8">
        <v>91009.49</v>
      </c>
      <c r="F241" s="23">
        <f t="shared" si="6"/>
        <v>2.952361318367612</v>
      </c>
      <c r="G241" s="23">
        <f t="shared" si="7"/>
        <v>0.5204940621148753</v>
      </c>
    </row>
    <row r="242" spans="1:7" ht="94.5">
      <c r="A242" s="13" t="s">
        <v>697</v>
      </c>
      <c r="B242" s="7" t="s">
        <v>13</v>
      </c>
      <c r="C242" s="8">
        <v>4930057.47</v>
      </c>
      <c r="D242" s="8">
        <v>5013910</v>
      </c>
      <c r="E242" s="8">
        <v>1411351.38</v>
      </c>
      <c r="F242" s="23">
        <f t="shared" si="6"/>
        <v>28.148717866894295</v>
      </c>
      <c r="G242" s="23">
        <f t="shared" si="7"/>
        <v>28.62748332221774</v>
      </c>
    </row>
    <row r="243" spans="1:7" ht="94.5">
      <c r="A243" s="13" t="s">
        <v>698</v>
      </c>
      <c r="B243" s="7" t="s">
        <v>262</v>
      </c>
      <c r="C243" s="19" t="s">
        <v>815</v>
      </c>
      <c r="D243" s="8">
        <v>380000</v>
      </c>
      <c r="E243" s="8">
        <v>9312</v>
      </c>
      <c r="F243" s="23">
        <f t="shared" si="6"/>
        <v>2.4505263157894737</v>
      </c>
      <c r="G243" s="23"/>
    </row>
    <row r="244" spans="1:7" ht="78.75">
      <c r="A244" s="13" t="s">
        <v>699</v>
      </c>
      <c r="B244" s="7" t="s">
        <v>144</v>
      </c>
      <c r="C244" s="19" t="s">
        <v>815</v>
      </c>
      <c r="D244" s="19" t="s">
        <v>815</v>
      </c>
      <c r="E244" s="8">
        <v>9312</v>
      </c>
      <c r="F244" s="23"/>
      <c r="G244" s="23"/>
    </row>
    <row r="245" spans="1:7" ht="94.5">
      <c r="A245" s="13" t="s">
        <v>700</v>
      </c>
      <c r="B245" s="7" t="s">
        <v>197</v>
      </c>
      <c r="C245" s="19" t="s">
        <v>815</v>
      </c>
      <c r="D245" s="8">
        <v>380000</v>
      </c>
      <c r="E245" s="19" t="s">
        <v>815</v>
      </c>
      <c r="F245" s="23">
        <f t="shared" si="6"/>
        <v>0</v>
      </c>
      <c r="G245" s="23"/>
    </row>
    <row r="246" spans="1:7" ht="94.5">
      <c r="A246" s="13" t="s">
        <v>701</v>
      </c>
      <c r="B246" s="7" t="s">
        <v>209</v>
      </c>
      <c r="C246" s="8">
        <v>903204.85</v>
      </c>
      <c r="D246" s="8">
        <v>5789022</v>
      </c>
      <c r="E246" s="8">
        <v>2571674.74</v>
      </c>
      <c r="F246" s="23">
        <f t="shared" si="6"/>
        <v>44.423302243453215</v>
      </c>
      <c r="G246" s="23">
        <f t="shared" si="7"/>
        <v>284.7277381205382</v>
      </c>
    </row>
    <row r="247" spans="1:7" ht="78.75">
      <c r="A247" s="13" t="s">
        <v>702</v>
      </c>
      <c r="B247" s="7" t="s">
        <v>334</v>
      </c>
      <c r="C247" s="8">
        <v>237627</v>
      </c>
      <c r="D247" s="8">
        <v>800000</v>
      </c>
      <c r="E247" s="8">
        <v>400000</v>
      </c>
      <c r="F247" s="23">
        <f t="shared" si="6"/>
        <v>50</v>
      </c>
      <c r="G247" s="23">
        <f t="shared" si="7"/>
        <v>168.33103982291576</v>
      </c>
    </row>
    <row r="248" spans="1:7" ht="94.5">
      <c r="A248" s="13" t="s">
        <v>703</v>
      </c>
      <c r="B248" s="7" t="s">
        <v>152</v>
      </c>
      <c r="C248" s="8">
        <v>665577.85</v>
      </c>
      <c r="D248" s="8">
        <v>4989022</v>
      </c>
      <c r="E248" s="8">
        <v>2171674.74</v>
      </c>
      <c r="F248" s="23">
        <f t="shared" si="6"/>
        <v>43.52906721998821</v>
      </c>
      <c r="G248" s="23">
        <f t="shared" si="7"/>
        <v>326.2841063596092</v>
      </c>
    </row>
    <row r="249" spans="1:7" ht="78" customHeight="1">
      <c r="A249" s="13" t="s">
        <v>704</v>
      </c>
      <c r="B249" s="7" t="s">
        <v>410</v>
      </c>
      <c r="C249" s="8">
        <v>168000</v>
      </c>
      <c r="D249" s="8">
        <v>76402</v>
      </c>
      <c r="E249" s="8">
        <v>6402</v>
      </c>
      <c r="F249" s="23">
        <f t="shared" si="6"/>
        <v>8.379361796811601</v>
      </c>
      <c r="G249" s="23">
        <f t="shared" si="7"/>
        <v>3.810714285714286</v>
      </c>
    </row>
    <row r="250" spans="1:7" ht="94.5">
      <c r="A250" s="13" t="s">
        <v>705</v>
      </c>
      <c r="B250" s="7" t="s">
        <v>134</v>
      </c>
      <c r="C250" s="8">
        <v>168000</v>
      </c>
      <c r="D250" s="8">
        <v>76402</v>
      </c>
      <c r="E250" s="8">
        <v>6402</v>
      </c>
      <c r="F250" s="23">
        <f t="shared" si="6"/>
        <v>8.379361796811601</v>
      </c>
      <c r="G250" s="23">
        <f t="shared" si="7"/>
        <v>3.810714285714286</v>
      </c>
    </row>
    <row r="251" spans="1:7" ht="94.5">
      <c r="A251" s="13" t="s">
        <v>706</v>
      </c>
      <c r="B251" s="7" t="s">
        <v>362</v>
      </c>
      <c r="C251" s="8">
        <v>9397046.48</v>
      </c>
      <c r="D251" s="8">
        <v>5461200</v>
      </c>
      <c r="E251" s="8">
        <v>1349035.58</v>
      </c>
      <c r="F251" s="23">
        <f t="shared" si="6"/>
        <v>24.702182304255476</v>
      </c>
      <c r="G251" s="23">
        <f t="shared" si="7"/>
        <v>14.355953041960479</v>
      </c>
    </row>
    <row r="252" spans="1:7" ht="78.75">
      <c r="A252" s="13" t="s">
        <v>707</v>
      </c>
      <c r="B252" s="7" t="s">
        <v>228</v>
      </c>
      <c r="C252" s="8">
        <v>3670036.1</v>
      </c>
      <c r="D252" s="19" t="s">
        <v>815</v>
      </c>
      <c r="E252" s="8">
        <v>156090.97</v>
      </c>
      <c r="F252" s="23"/>
      <c r="G252" s="23">
        <f t="shared" si="7"/>
        <v>4.253118109655651</v>
      </c>
    </row>
    <row r="253" spans="1:7" ht="94.5">
      <c r="A253" s="13" t="s">
        <v>708</v>
      </c>
      <c r="B253" s="7" t="s">
        <v>294</v>
      </c>
      <c r="C253" s="8">
        <v>5727010.38</v>
      </c>
      <c r="D253" s="8">
        <v>5461200</v>
      </c>
      <c r="E253" s="8">
        <v>1192944.61</v>
      </c>
      <c r="F253" s="23">
        <f t="shared" si="6"/>
        <v>21.844001501501502</v>
      </c>
      <c r="G253" s="23">
        <f t="shared" si="7"/>
        <v>20.83014576271818</v>
      </c>
    </row>
    <row r="254" spans="1:7" ht="79.5" customHeight="1">
      <c r="A254" s="13" t="s">
        <v>709</v>
      </c>
      <c r="B254" s="7" t="s">
        <v>89</v>
      </c>
      <c r="C254" s="19" t="s">
        <v>815</v>
      </c>
      <c r="D254" s="8">
        <v>1850000</v>
      </c>
      <c r="E254" s="19" t="s">
        <v>815</v>
      </c>
      <c r="F254" s="23">
        <f t="shared" si="6"/>
        <v>0</v>
      </c>
      <c r="G254" s="23"/>
    </row>
    <row r="255" spans="1:7" ht="94.5">
      <c r="A255" s="13" t="s">
        <v>710</v>
      </c>
      <c r="B255" s="7" t="s">
        <v>34</v>
      </c>
      <c r="C255" s="19" t="s">
        <v>815</v>
      </c>
      <c r="D255" s="8">
        <v>1850000</v>
      </c>
      <c r="E255" s="19" t="s">
        <v>815</v>
      </c>
      <c r="F255" s="23">
        <f t="shared" si="6"/>
        <v>0</v>
      </c>
      <c r="G255" s="23"/>
    </row>
    <row r="256" spans="1:7" ht="31.5">
      <c r="A256" s="13" t="s">
        <v>711</v>
      </c>
      <c r="B256" s="7" t="s">
        <v>335</v>
      </c>
      <c r="C256" s="8">
        <f>C257+C261</f>
        <v>39606417.160000004</v>
      </c>
      <c r="D256" s="8">
        <v>93869384.49</v>
      </c>
      <c r="E256" s="8">
        <v>71907853.71</v>
      </c>
      <c r="F256" s="23">
        <f t="shared" si="6"/>
        <v>76.60416023891199</v>
      </c>
      <c r="G256" s="23">
        <f t="shared" si="7"/>
        <v>181.5560680975264</v>
      </c>
    </row>
    <row r="257" spans="1:7" ht="31.5">
      <c r="A257" s="13" t="s">
        <v>712</v>
      </c>
      <c r="B257" s="7" t="s">
        <v>129</v>
      </c>
      <c r="C257" s="8">
        <f>C258+C259+C260</f>
        <v>27090447.220000003</v>
      </c>
      <c r="D257" s="8">
        <v>55584211.49</v>
      </c>
      <c r="E257" s="8">
        <v>21323695.72</v>
      </c>
      <c r="F257" s="23">
        <f t="shared" si="6"/>
        <v>38.36286446887222</v>
      </c>
      <c r="G257" s="23">
        <f t="shared" si="7"/>
        <v>78.71297046826678</v>
      </c>
    </row>
    <row r="258" spans="1:7" ht="47.25">
      <c r="A258" s="13" t="s">
        <v>713</v>
      </c>
      <c r="B258" s="7" t="s">
        <v>192</v>
      </c>
      <c r="C258" s="8">
        <v>10093782.46</v>
      </c>
      <c r="D258" s="8">
        <v>27348967</v>
      </c>
      <c r="E258" s="8">
        <v>6242023.91</v>
      </c>
      <c r="F258" s="23">
        <f t="shared" si="6"/>
        <v>22.823618566653725</v>
      </c>
      <c r="G258" s="23">
        <f t="shared" si="7"/>
        <v>61.840285688106654</v>
      </c>
    </row>
    <row r="259" spans="1:7" ht="47.25">
      <c r="A259" s="13" t="s">
        <v>714</v>
      </c>
      <c r="B259" s="7" t="s">
        <v>459</v>
      </c>
      <c r="C259" s="8">
        <v>13329770.98</v>
      </c>
      <c r="D259" s="8">
        <v>19325000</v>
      </c>
      <c r="E259" s="8">
        <v>9039996.54</v>
      </c>
      <c r="F259" s="23">
        <f t="shared" si="6"/>
        <v>46.77876605433376</v>
      </c>
      <c r="G259" s="23">
        <f t="shared" si="7"/>
        <v>67.81809345084486</v>
      </c>
    </row>
    <row r="260" spans="1:7" ht="47.25">
      <c r="A260" s="13" t="s">
        <v>715</v>
      </c>
      <c r="B260" s="7" t="s">
        <v>137</v>
      </c>
      <c r="C260" s="8">
        <v>3666893.78</v>
      </c>
      <c r="D260" s="8">
        <v>8910244.49</v>
      </c>
      <c r="E260" s="8">
        <v>6041675.27</v>
      </c>
      <c r="F260" s="23">
        <f t="shared" si="6"/>
        <v>67.80594266274728</v>
      </c>
      <c r="G260" s="23">
        <f t="shared" si="7"/>
        <v>164.76275650395306</v>
      </c>
    </row>
    <row r="261" spans="1:7" ht="47.25">
      <c r="A261" s="13" t="s">
        <v>716</v>
      </c>
      <c r="B261" s="7" t="s">
        <v>133</v>
      </c>
      <c r="C261" s="8">
        <f>C262+C263+C264+C265+C266</f>
        <v>12515969.94</v>
      </c>
      <c r="D261" s="8">
        <v>38285173</v>
      </c>
      <c r="E261" s="8">
        <v>50584157.99</v>
      </c>
      <c r="F261" s="23">
        <f t="shared" si="6"/>
        <v>132.12466870660347</v>
      </c>
      <c r="G261" s="23">
        <f t="shared" si="7"/>
        <v>404.15691498536785</v>
      </c>
    </row>
    <row r="262" spans="1:7" ht="63">
      <c r="A262" s="13" t="s">
        <v>717</v>
      </c>
      <c r="B262" s="7" t="s">
        <v>355</v>
      </c>
      <c r="C262" s="8">
        <v>5115851.61</v>
      </c>
      <c r="D262" s="8">
        <v>8000000</v>
      </c>
      <c r="E262" s="8">
        <v>87346.42</v>
      </c>
      <c r="F262" s="23">
        <f t="shared" si="6"/>
        <v>1.09183025</v>
      </c>
      <c r="G262" s="23">
        <f t="shared" si="7"/>
        <v>1.707368130640521</v>
      </c>
    </row>
    <row r="263" spans="1:7" ht="47.25">
      <c r="A263" s="13" t="s">
        <v>718</v>
      </c>
      <c r="B263" s="7" t="s">
        <v>320</v>
      </c>
      <c r="C263" s="8">
        <v>8067.74</v>
      </c>
      <c r="D263" s="8">
        <v>2932900</v>
      </c>
      <c r="E263" s="8">
        <v>13112426.53</v>
      </c>
      <c r="F263" s="23">
        <f t="shared" si="6"/>
        <v>447.08058679123053</v>
      </c>
      <c r="G263" s="23">
        <f t="shared" si="7"/>
        <v>162529.11633245496</v>
      </c>
    </row>
    <row r="264" spans="1:7" ht="63">
      <c r="A264" s="13" t="s">
        <v>719</v>
      </c>
      <c r="B264" s="7" t="s">
        <v>444</v>
      </c>
      <c r="C264" s="8">
        <v>1277472.05</v>
      </c>
      <c r="D264" s="8">
        <v>12327000</v>
      </c>
      <c r="E264" s="8">
        <v>21154933</v>
      </c>
      <c r="F264" s="23">
        <f t="shared" si="6"/>
        <v>171.61461020524052</v>
      </c>
      <c r="G264" s="23">
        <f t="shared" si="7"/>
        <v>1655.9996752962227</v>
      </c>
    </row>
    <row r="265" spans="1:7" ht="47.25">
      <c r="A265" s="13" t="s">
        <v>720</v>
      </c>
      <c r="B265" s="7" t="s">
        <v>119</v>
      </c>
      <c r="C265" s="8">
        <v>4382275.12</v>
      </c>
      <c r="D265" s="8">
        <v>13690273</v>
      </c>
      <c r="E265" s="8">
        <v>14313043.39</v>
      </c>
      <c r="F265" s="23">
        <f t="shared" si="6"/>
        <v>104.54899905940518</v>
      </c>
      <c r="G265" s="23">
        <f t="shared" si="7"/>
        <v>326.61215916539714</v>
      </c>
    </row>
    <row r="266" spans="1:7" ht="47.25">
      <c r="A266" s="13" t="s">
        <v>721</v>
      </c>
      <c r="B266" s="7" t="s">
        <v>263</v>
      </c>
      <c r="C266" s="8">
        <v>1732303.42</v>
      </c>
      <c r="D266" s="8">
        <v>1335000</v>
      </c>
      <c r="E266" s="8">
        <v>1916408.65</v>
      </c>
      <c r="F266" s="23">
        <f aca="true" t="shared" si="8" ref="F266:F329">E266/D266*100</f>
        <v>143.55120973782772</v>
      </c>
      <c r="G266" s="23">
        <f aca="true" t="shared" si="9" ref="G266:G329">E266/C266*100</f>
        <v>110.62777039371082</v>
      </c>
    </row>
    <row r="267" spans="1:7" ht="61.5" customHeight="1">
      <c r="A267" s="13" t="s">
        <v>722</v>
      </c>
      <c r="B267" s="7" t="s">
        <v>374</v>
      </c>
      <c r="C267" s="19" t="s">
        <v>815</v>
      </c>
      <c r="D267" s="8">
        <v>27092</v>
      </c>
      <c r="E267" s="8">
        <v>27092</v>
      </c>
      <c r="F267" s="23">
        <f t="shared" si="8"/>
        <v>100</v>
      </c>
      <c r="G267" s="23"/>
    </row>
    <row r="268" spans="1:7" ht="63">
      <c r="A268" s="13" t="s">
        <v>723</v>
      </c>
      <c r="B268" s="7" t="s">
        <v>376</v>
      </c>
      <c r="C268" s="19" t="s">
        <v>815</v>
      </c>
      <c r="D268" s="8">
        <v>27092</v>
      </c>
      <c r="E268" s="8">
        <v>27092</v>
      </c>
      <c r="F268" s="23">
        <f t="shared" si="8"/>
        <v>100</v>
      </c>
      <c r="G268" s="23"/>
    </row>
    <row r="269" spans="1:7" ht="78.75">
      <c r="A269" s="13" t="s">
        <v>724</v>
      </c>
      <c r="B269" s="7" t="s">
        <v>86</v>
      </c>
      <c r="C269" s="19" t="s">
        <v>815</v>
      </c>
      <c r="D269" s="8">
        <v>13546</v>
      </c>
      <c r="E269" s="19" t="s">
        <v>815</v>
      </c>
      <c r="F269" s="23">
        <f t="shared" si="8"/>
        <v>0</v>
      </c>
      <c r="G269" s="23"/>
    </row>
    <row r="270" spans="1:7" ht="78.75">
      <c r="A270" s="13" t="s">
        <v>724</v>
      </c>
      <c r="B270" s="7" t="s">
        <v>157</v>
      </c>
      <c r="C270" s="19" t="s">
        <v>815</v>
      </c>
      <c r="D270" s="8">
        <v>13546</v>
      </c>
      <c r="E270" s="8">
        <v>27092</v>
      </c>
      <c r="F270" s="23">
        <f t="shared" si="8"/>
        <v>200</v>
      </c>
      <c r="G270" s="23"/>
    </row>
    <row r="271" spans="1:7" ht="15.75">
      <c r="A271" s="14" t="s">
        <v>725</v>
      </c>
      <c r="B271" s="15" t="s">
        <v>282</v>
      </c>
      <c r="C271" s="16">
        <f>C272</f>
        <v>4306785.07</v>
      </c>
      <c r="D271" s="16">
        <v>21103760</v>
      </c>
      <c r="E271" s="16">
        <v>4238839.43</v>
      </c>
      <c r="F271" s="22">
        <f t="shared" si="8"/>
        <v>20.085707144129767</v>
      </c>
      <c r="G271" s="22">
        <f t="shared" si="9"/>
        <v>98.42235823483988</v>
      </c>
    </row>
    <row r="272" spans="1:7" ht="29.25" customHeight="1">
      <c r="A272" s="13" t="s">
        <v>726</v>
      </c>
      <c r="B272" s="7" t="s">
        <v>160</v>
      </c>
      <c r="C272" s="8">
        <f>C273+C274+C275</f>
        <v>4306785.07</v>
      </c>
      <c r="D272" s="8">
        <v>21103760</v>
      </c>
      <c r="E272" s="8">
        <v>4238839.43</v>
      </c>
      <c r="F272" s="23">
        <f t="shared" si="8"/>
        <v>20.085707144129767</v>
      </c>
      <c r="G272" s="23">
        <f t="shared" si="9"/>
        <v>98.42235823483988</v>
      </c>
    </row>
    <row r="273" spans="1:7" ht="47.25">
      <c r="A273" s="13" t="s">
        <v>727</v>
      </c>
      <c r="B273" s="7" t="s">
        <v>59</v>
      </c>
      <c r="C273" s="8">
        <v>354100</v>
      </c>
      <c r="D273" s="8">
        <v>1430000</v>
      </c>
      <c r="E273" s="8">
        <v>839600</v>
      </c>
      <c r="F273" s="23">
        <f t="shared" si="8"/>
        <v>58.71328671328671</v>
      </c>
      <c r="G273" s="23">
        <f t="shared" si="9"/>
        <v>237.1081615362892</v>
      </c>
    </row>
    <row r="274" spans="1:7" ht="47.25">
      <c r="A274" s="13" t="s">
        <v>728</v>
      </c>
      <c r="B274" s="7" t="s">
        <v>408</v>
      </c>
      <c r="C274" s="8">
        <v>3854053.34</v>
      </c>
      <c r="D274" s="8">
        <v>18795000</v>
      </c>
      <c r="E274" s="8">
        <v>3251975.97</v>
      </c>
      <c r="F274" s="23">
        <f t="shared" si="8"/>
        <v>17.302346209098165</v>
      </c>
      <c r="G274" s="23">
        <f t="shared" si="9"/>
        <v>84.37807376065014</v>
      </c>
    </row>
    <row r="275" spans="1:7" ht="47.25">
      <c r="A275" s="13" t="s">
        <v>729</v>
      </c>
      <c r="B275" s="7" t="s">
        <v>3</v>
      </c>
      <c r="C275" s="8">
        <v>98631.73</v>
      </c>
      <c r="D275" s="8">
        <v>828760</v>
      </c>
      <c r="E275" s="8">
        <v>136263.46</v>
      </c>
      <c r="F275" s="23">
        <f t="shared" si="8"/>
        <v>16.441848062165164</v>
      </c>
      <c r="G275" s="23">
        <f t="shared" si="9"/>
        <v>138.15377668018192</v>
      </c>
    </row>
    <row r="276" spans="1:7" ht="47.25">
      <c r="A276" s="13" t="s">
        <v>730</v>
      </c>
      <c r="B276" s="7" t="s">
        <v>74</v>
      </c>
      <c r="C276" s="19" t="s">
        <v>815</v>
      </c>
      <c r="D276" s="8">
        <v>50000</v>
      </c>
      <c r="E276" s="8">
        <v>11000</v>
      </c>
      <c r="F276" s="23">
        <f t="shared" si="8"/>
        <v>22</v>
      </c>
      <c r="G276" s="23"/>
    </row>
    <row r="277" spans="1:7" ht="15.75">
      <c r="A277" s="14" t="s">
        <v>731</v>
      </c>
      <c r="B277" s="15" t="s">
        <v>413</v>
      </c>
      <c r="C277" s="16">
        <f>C278+C280+C284+C285+C288+C291+C299+C307+C308+C309+C310+C315+C318+C322+C325+C328+C329+C330+C332+C334</f>
        <v>102751130.47</v>
      </c>
      <c r="D277" s="16">
        <v>318351899</v>
      </c>
      <c r="E277" s="16">
        <v>102283706.84</v>
      </c>
      <c r="F277" s="22">
        <f t="shared" si="8"/>
        <v>32.12913356612332</v>
      </c>
      <c r="G277" s="22">
        <f t="shared" si="9"/>
        <v>99.54509149645175</v>
      </c>
    </row>
    <row r="278" spans="1:7" ht="78.75">
      <c r="A278" s="13" t="s">
        <v>732</v>
      </c>
      <c r="B278" s="7" t="s">
        <v>47</v>
      </c>
      <c r="C278" s="8">
        <f>C279</f>
        <v>254037.09</v>
      </c>
      <c r="D278" s="8">
        <v>1100000</v>
      </c>
      <c r="E278" s="8">
        <v>393600</v>
      </c>
      <c r="F278" s="23">
        <f t="shared" si="8"/>
        <v>35.78181818181818</v>
      </c>
      <c r="G278" s="23">
        <f t="shared" si="9"/>
        <v>154.93800531253132</v>
      </c>
    </row>
    <row r="279" spans="1:7" ht="78.75">
      <c r="A279" s="13" t="s">
        <v>733</v>
      </c>
      <c r="B279" s="7" t="s">
        <v>181</v>
      </c>
      <c r="C279" s="8">
        <v>254037.09</v>
      </c>
      <c r="D279" s="8">
        <v>1100000</v>
      </c>
      <c r="E279" s="8">
        <v>393600</v>
      </c>
      <c r="F279" s="23">
        <f t="shared" si="8"/>
        <v>35.78181818181818</v>
      </c>
      <c r="G279" s="23">
        <f t="shared" si="9"/>
        <v>154.93800531253132</v>
      </c>
    </row>
    <row r="280" spans="1:7" ht="31.5">
      <c r="A280" s="13" t="s">
        <v>734</v>
      </c>
      <c r="B280" s="7" t="s">
        <v>77</v>
      </c>
      <c r="C280" s="8">
        <f>C281+C282+C283</f>
        <v>275023.42000000004</v>
      </c>
      <c r="D280" s="8">
        <v>1592804</v>
      </c>
      <c r="E280" s="8">
        <v>227344.52</v>
      </c>
      <c r="F280" s="23">
        <f t="shared" si="8"/>
        <v>14.273226335443656</v>
      </c>
      <c r="G280" s="23">
        <f t="shared" si="9"/>
        <v>82.66369460462674</v>
      </c>
    </row>
    <row r="281" spans="1:7" ht="63.75" customHeight="1">
      <c r="A281" s="13" t="s">
        <v>735</v>
      </c>
      <c r="B281" s="7" t="s">
        <v>124</v>
      </c>
      <c r="C281" s="8">
        <v>230109.92</v>
      </c>
      <c r="D281" s="8">
        <v>1219898</v>
      </c>
      <c r="E281" s="8">
        <v>171093.37</v>
      </c>
      <c r="F281" s="23">
        <f t="shared" si="8"/>
        <v>14.025219321615415</v>
      </c>
      <c r="G281" s="23">
        <f t="shared" si="9"/>
        <v>74.35288752436226</v>
      </c>
    </row>
    <row r="282" spans="1:7" ht="47.25">
      <c r="A282" s="13" t="s">
        <v>736</v>
      </c>
      <c r="B282" s="7" t="s">
        <v>429</v>
      </c>
      <c r="C282" s="8">
        <v>-100</v>
      </c>
      <c r="D282" s="8">
        <v>3000</v>
      </c>
      <c r="E282" s="8">
        <v>300</v>
      </c>
      <c r="F282" s="23">
        <f t="shared" si="8"/>
        <v>10</v>
      </c>
      <c r="G282" s="23">
        <f t="shared" si="9"/>
        <v>-300</v>
      </c>
    </row>
    <row r="283" spans="1:7" ht="63">
      <c r="A283" s="13" t="s">
        <v>737</v>
      </c>
      <c r="B283" s="7" t="s">
        <v>386</v>
      </c>
      <c r="C283" s="8">
        <v>45013.5</v>
      </c>
      <c r="D283" s="8">
        <v>369906</v>
      </c>
      <c r="E283" s="8">
        <v>55951.15</v>
      </c>
      <c r="F283" s="23">
        <f t="shared" si="8"/>
        <v>15.125775196941927</v>
      </c>
      <c r="G283" s="23">
        <f t="shared" si="9"/>
        <v>124.29859930909618</v>
      </c>
    </row>
    <row r="284" spans="1:7" ht="63">
      <c r="A284" s="13" t="s">
        <v>738</v>
      </c>
      <c r="B284" s="7" t="s">
        <v>393</v>
      </c>
      <c r="C284" s="8">
        <v>263086</v>
      </c>
      <c r="D284" s="8">
        <v>1079758</v>
      </c>
      <c r="E284" s="8">
        <v>393897.44</v>
      </c>
      <c r="F284" s="23">
        <f t="shared" si="8"/>
        <v>36.48015944313448</v>
      </c>
      <c r="G284" s="23">
        <f t="shared" si="9"/>
        <v>149.72193123161247</v>
      </c>
    </row>
    <row r="285" spans="1:7" ht="63">
      <c r="A285" s="13" t="s">
        <v>739</v>
      </c>
      <c r="B285" s="7" t="s">
        <v>424</v>
      </c>
      <c r="C285" s="8">
        <f>C286+C287</f>
        <v>789620.64</v>
      </c>
      <c r="D285" s="8">
        <v>6072660</v>
      </c>
      <c r="E285" s="8">
        <v>1396941.2</v>
      </c>
      <c r="F285" s="23">
        <f t="shared" si="8"/>
        <v>23.003777586757696</v>
      </c>
      <c r="G285" s="23">
        <f t="shared" si="9"/>
        <v>176.91295404841495</v>
      </c>
    </row>
    <row r="286" spans="1:7" ht="63">
      <c r="A286" s="13" t="s">
        <v>740</v>
      </c>
      <c r="B286" s="7" t="s">
        <v>207</v>
      </c>
      <c r="C286" s="8">
        <v>692370.64</v>
      </c>
      <c r="D286" s="8">
        <v>3044700</v>
      </c>
      <c r="E286" s="8">
        <v>1073690.55</v>
      </c>
      <c r="F286" s="23">
        <f t="shared" si="8"/>
        <v>35.264247709133905</v>
      </c>
      <c r="G286" s="23">
        <f t="shared" si="9"/>
        <v>155.07453493406365</v>
      </c>
    </row>
    <row r="287" spans="1:7" ht="47.25">
      <c r="A287" s="13" t="s">
        <v>741</v>
      </c>
      <c r="B287" s="7" t="s">
        <v>6</v>
      </c>
      <c r="C287" s="8">
        <v>97250</v>
      </c>
      <c r="D287" s="8">
        <v>3027960</v>
      </c>
      <c r="E287" s="8">
        <v>323250.65</v>
      </c>
      <c r="F287" s="23">
        <f t="shared" si="8"/>
        <v>10.675525766522675</v>
      </c>
      <c r="G287" s="23">
        <f t="shared" si="9"/>
        <v>332.39141388174806</v>
      </c>
    </row>
    <row r="288" spans="1:7" ht="47.25">
      <c r="A288" s="13" t="s">
        <v>742</v>
      </c>
      <c r="B288" s="7" t="s">
        <v>40</v>
      </c>
      <c r="C288" s="8">
        <f>C289+C290</f>
        <v>374407.21</v>
      </c>
      <c r="D288" s="8">
        <v>2004300</v>
      </c>
      <c r="E288" s="8">
        <v>1372535.07</v>
      </c>
      <c r="F288" s="23">
        <f t="shared" si="8"/>
        <v>68.47952252656788</v>
      </c>
      <c r="G288" s="23">
        <f t="shared" si="9"/>
        <v>366.5888458718517</v>
      </c>
    </row>
    <row r="289" spans="1:7" ht="63">
      <c r="A289" s="13" t="s">
        <v>743</v>
      </c>
      <c r="B289" s="7" t="s">
        <v>390</v>
      </c>
      <c r="C289" s="8">
        <v>312407.21</v>
      </c>
      <c r="D289" s="8">
        <v>1735000</v>
      </c>
      <c r="E289" s="8">
        <v>1350535.07</v>
      </c>
      <c r="F289" s="23">
        <f t="shared" si="8"/>
        <v>77.84063804034582</v>
      </c>
      <c r="G289" s="23">
        <f t="shared" si="9"/>
        <v>432.2995842509525</v>
      </c>
    </row>
    <row r="290" spans="1:7" ht="47.25" customHeight="1">
      <c r="A290" s="13" t="s">
        <v>744</v>
      </c>
      <c r="B290" s="7" t="s">
        <v>319</v>
      </c>
      <c r="C290" s="8">
        <v>62000</v>
      </c>
      <c r="D290" s="8">
        <v>269300</v>
      </c>
      <c r="E290" s="8">
        <v>22000</v>
      </c>
      <c r="F290" s="23">
        <f t="shared" si="8"/>
        <v>8.169327887114743</v>
      </c>
      <c r="G290" s="23">
        <f t="shared" si="9"/>
        <v>35.483870967741936</v>
      </c>
    </row>
    <row r="291" spans="1:7" ht="31.5">
      <c r="A291" s="13" t="s">
        <v>745</v>
      </c>
      <c r="B291" s="7" t="s">
        <v>63</v>
      </c>
      <c r="C291" s="8">
        <f>C292+C295</f>
        <v>50161.09</v>
      </c>
      <c r="D291" s="8">
        <v>2000</v>
      </c>
      <c r="E291" s="19" t="s">
        <v>815</v>
      </c>
      <c r="F291" s="23">
        <f t="shared" si="8"/>
        <v>0</v>
      </c>
      <c r="G291" s="23">
        <f t="shared" si="9"/>
        <v>0</v>
      </c>
    </row>
    <row r="292" spans="1:7" ht="47.25">
      <c r="A292" s="17" t="s">
        <v>819</v>
      </c>
      <c r="B292" s="18" t="s">
        <v>820</v>
      </c>
      <c r="C292" s="8">
        <f>C293</f>
        <v>20561.09</v>
      </c>
      <c r="D292" s="19" t="s">
        <v>815</v>
      </c>
      <c r="E292" s="19" t="s">
        <v>815</v>
      </c>
      <c r="F292" s="23"/>
      <c r="G292" s="23">
        <f t="shared" si="9"/>
        <v>0</v>
      </c>
    </row>
    <row r="293" spans="1:7" ht="63">
      <c r="A293" s="17" t="s">
        <v>821</v>
      </c>
      <c r="B293" s="18" t="s">
        <v>822</v>
      </c>
      <c r="C293" s="8">
        <v>20561.09</v>
      </c>
      <c r="D293" s="19" t="s">
        <v>815</v>
      </c>
      <c r="E293" s="19" t="s">
        <v>815</v>
      </c>
      <c r="F293" s="23"/>
      <c r="G293" s="23">
        <f t="shared" si="9"/>
        <v>0</v>
      </c>
    </row>
    <row r="294" spans="1:7" ht="47.25">
      <c r="A294" s="13" t="s">
        <v>746</v>
      </c>
      <c r="B294" s="7" t="s">
        <v>145</v>
      </c>
      <c r="C294" s="8"/>
      <c r="D294" s="8">
        <v>2000</v>
      </c>
      <c r="E294" s="19" t="s">
        <v>815</v>
      </c>
      <c r="F294" s="23">
        <f t="shared" si="8"/>
        <v>0</v>
      </c>
      <c r="G294" s="23"/>
    </row>
    <row r="295" spans="1:7" ht="47.25">
      <c r="A295" s="17" t="s">
        <v>825</v>
      </c>
      <c r="B295" s="18" t="s">
        <v>826</v>
      </c>
      <c r="C295" s="8">
        <f>C297</f>
        <v>29600</v>
      </c>
      <c r="D295" s="19" t="s">
        <v>815</v>
      </c>
      <c r="E295" s="19" t="s">
        <v>815</v>
      </c>
      <c r="F295" s="23"/>
      <c r="G295" s="23">
        <f t="shared" si="9"/>
        <v>0</v>
      </c>
    </row>
    <row r="296" spans="1:7" ht="63">
      <c r="A296" s="13" t="s">
        <v>747</v>
      </c>
      <c r="B296" s="7" t="s">
        <v>198</v>
      </c>
      <c r="C296" s="19" t="s">
        <v>815</v>
      </c>
      <c r="D296" s="8">
        <v>1000</v>
      </c>
      <c r="E296" s="19" t="s">
        <v>815</v>
      </c>
      <c r="F296" s="23">
        <f t="shared" si="8"/>
        <v>0</v>
      </c>
      <c r="G296" s="23"/>
    </row>
    <row r="297" spans="1:7" ht="63">
      <c r="A297" s="17" t="s">
        <v>823</v>
      </c>
      <c r="B297" s="18" t="s">
        <v>824</v>
      </c>
      <c r="C297" s="8">
        <v>29600</v>
      </c>
      <c r="D297" s="19" t="s">
        <v>815</v>
      </c>
      <c r="E297" s="19" t="s">
        <v>815</v>
      </c>
      <c r="F297" s="23"/>
      <c r="G297" s="23">
        <f t="shared" si="9"/>
        <v>0</v>
      </c>
    </row>
    <row r="298" spans="1:7" ht="47.25">
      <c r="A298" s="13" t="s">
        <v>748</v>
      </c>
      <c r="B298" s="7" t="s">
        <v>23</v>
      </c>
      <c r="C298" s="19" t="s">
        <v>815</v>
      </c>
      <c r="D298" s="8">
        <v>1000</v>
      </c>
      <c r="E298" s="19" t="s">
        <v>815</v>
      </c>
      <c r="F298" s="23">
        <f t="shared" si="8"/>
        <v>0</v>
      </c>
      <c r="G298" s="23"/>
    </row>
    <row r="299" spans="1:7" ht="110.25">
      <c r="A299" s="13" t="s">
        <v>749</v>
      </c>
      <c r="B299" s="7" t="s">
        <v>329</v>
      </c>
      <c r="C299" s="8">
        <f>C300+C301+C302+C303+C304</f>
        <v>1122541.53</v>
      </c>
      <c r="D299" s="8">
        <v>9381657</v>
      </c>
      <c r="E299" s="8">
        <v>2534098.21</v>
      </c>
      <c r="F299" s="23">
        <f t="shared" si="8"/>
        <v>27.011200793207422</v>
      </c>
      <c r="G299" s="23">
        <f t="shared" si="9"/>
        <v>225.7464995526713</v>
      </c>
    </row>
    <row r="300" spans="1:7" ht="31.5">
      <c r="A300" s="13" t="s">
        <v>750</v>
      </c>
      <c r="B300" s="7" t="s">
        <v>391</v>
      </c>
      <c r="C300" s="8">
        <v>176666.67</v>
      </c>
      <c r="D300" s="8">
        <v>880000</v>
      </c>
      <c r="E300" s="8">
        <v>151000</v>
      </c>
      <c r="F300" s="23">
        <f t="shared" si="8"/>
        <v>17.15909090909091</v>
      </c>
      <c r="G300" s="23">
        <f t="shared" si="9"/>
        <v>85.47169650053402</v>
      </c>
    </row>
    <row r="301" spans="1:7" ht="47.25">
      <c r="A301" s="13" t="s">
        <v>751</v>
      </c>
      <c r="B301" s="7" t="s">
        <v>174</v>
      </c>
      <c r="C301" s="8">
        <v>7000</v>
      </c>
      <c r="D301" s="8">
        <v>30200</v>
      </c>
      <c r="E301" s="8">
        <v>12200</v>
      </c>
      <c r="F301" s="23">
        <f t="shared" si="8"/>
        <v>40.397350993377486</v>
      </c>
      <c r="G301" s="23">
        <f t="shared" si="9"/>
        <v>174.28571428571428</v>
      </c>
    </row>
    <row r="302" spans="1:7" ht="30.75" customHeight="1">
      <c r="A302" s="13" t="s">
        <v>752</v>
      </c>
      <c r="B302" s="7" t="s">
        <v>178</v>
      </c>
      <c r="C302" s="8">
        <v>163055.29</v>
      </c>
      <c r="D302" s="8">
        <v>875000</v>
      </c>
      <c r="E302" s="8">
        <v>167740.57</v>
      </c>
      <c r="F302" s="23">
        <f t="shared" si="8"/>
        <v>19.170350857142857</v>
      </c>
      <c r="G302" s="23">
        <f t="shared" si="9"/>
        <v>102.87343023338893</v>
      </c>
    </row>
    <row r="303" spans="1:7" ht="31.5">
      <c r="A303" s="13" t="s">
        <v>753</v>
      </c>
      <c r="B303" s="7" t="s">
        <v>445</v>
      </c>
      <c r="C303" s="8">
        <v>385038.05</v>
      </c>
      <c r="D303" s="8">
        <v>3484200</v>
      </c>
      <c r="E303" s="8">
        <v>731432.87</v>
      </c>
      <c r="F303" s="23">
        <f t="shared" si="8"/>
        <v>20.99284972160037</v>
      </c>
      <c r="G303" s="23">
        <f t="shared" si="9"/>
        <v>189.96378929303222</v>
      </c>
    </row>
    <row r="304" spans="1:7" ht="31.5">
      <c r="A304" s="13" t="s">
        <v>754</v>
      </c>
      <c r="B304" s="7" t="s">
        <v>221</v>
      </c>
      <c r="C304" s="8">
        <v>390781.52</v>
      </c>
      <c r="D304" s="8">
        <v>4012257</v>
      </c>
      <c r="E304" s="8">
        <v>1431724.77</v>
      </c>
      <c r="F304" s="23">
        <f t="shared" si="8"/>
        <v>35.68377524171558</v>
      </c>
      <c r="G304" s="23">
        <f t="shared" si="9"/>
        <v>366.37473798658647</v>
      </c>
    </row>
    <row r="305" spans="1:7" ht="31.5">
      <c r="A305" s="13" t="s">
        <v>755</v>
      </c>
      <c r="B305" s="7" t="s">
        <v>441</v>
      </c>
      <c r="C305" s="19" t="s">
        <v>815</v>
      </c>
      <c r="D305" s="8">
        <v>100000</v>
      </c>
      <c r="E305" s="8">
        <v>40000</v>
      </c>
      <c r="F305" s="23">
        <f t="shared" si="8"/>
        <v>40</v>
      </c>
      <c r="G305" s="23"/>
    </row>
    <row r="306" spans="1:7" ht="47.25">
      <c r="A306" s="13" t="s">
        <v>756</v>
      </c>
      <c r="B306" s="7" t="s">
        <v>187</v>
      </c>
      <c r="C306" s="19" t="s">
        <v>815</v>
      </c>
      <c r="D306" s="8">
        <v>100000</v>
      </c>
      <c r="E306" s="8">
        <v>40000</v>
      </c>
      <c r="F306" s="23">
        <f t="shared" si="8"/>
        <v>40</v>
      </c>
      <c r="G306" s="23"/>
    </row>
    <row r="307" spans="1:7" ht="31.5">
      <c r="A307" s="13" t="s">
        <v>757</v>
      </c>
      <c r="B307" s="7" t="s">
        <v>163</v>
      </c>
      <c r="C307" s="8">
        <v>31800</v>
      </c>
      <c r="D307" s="8">
        <v>250000</v>
      </c>
      <c r="E307" s="8">
        <v>8836.94</v>
      </c>
      <c r="F307" s="23">
        <f t="shared" si="8"/>
        <v>3.534776</v>
      </c>
      <c r="G307" s="23">
        <f t="shared" si="9"/>
        <v>27.789119496855346</v>
      </c>
    </row>
    <row r="308" spans="1:7" ht="31.5">
      <c r="A308" s="13" t="s">
        <v>758</v>
      </c>
      <c r="B308" s="7" t="s">
        <v>417</v>
      </c>
      <c r="C308" s="8">
        <v>752333.72</v>
      </c>
      <c r="D308" s="8">
        <v>5610000</v>
      </c>
      <c r="E308" s="8">
        <v>860245.61</v>
      </c>
      <c r="F308" s="23">
        <f t="shared" si="8"/>
        <v>15.33414634581105</v>
      </c>
      <c r="G308" s="23">
        <f t="shared" si="9"/>
        <v>114.34362000948197</v>
      </c>
    </row>
    <row r="309" spans="1:7" ht="63">
      <c r="A309" s="13" t="s">
        <v>759</v>
      </c>
      <c r="B309" s="7" t="s">
        <v>188</v>
      </c>
      <c r="C309" s="8">
        <v>1572316.97</v>
      </c>
      <c r="D309" s="8">
        <v>11124893</v>
      </c>
      <c r="E309" s="8">
        <v>1010108.5</v>
      </c>
      <c r="F309" s="23">
        <f t="shared" si="8"/>
        <v>9.079714294780183</v>
      </c>
      <c r="G309" s="23">
        <f t="shared" si="9"/>
        <v>64.2433122120408</v>
      </c>
    </row>
    <row r="310" spans="1:7" ht="31.5">
      <c r="A310" s="13" t="s">
        <v>760</v>
      </c>
      <c r="B310" s="7" t="s">
        <v>290</v>
      </c>
      <c r="C310" s="8">
        <f>C311+C313+C314</f>
        <v>78760315.52</v>
      </c>
      <c r="D310" s="8">
        <v>205753000</v>
      </c>
      <c r="E310" s="8">
        <v>76800221.42</v>
      </c>
      <c r="F310" s="23">
        <f t="shared" si="8"/>
        <v>37.326416343868615</v>
      </c>
      <c r="G310" s="23">
        <f t="shared" si="9"/>
        <v>97.51131761337058</v>
      </c>
    </row>
    <row r="311" spans="1:7" ht="47.25">
      <c r="A311" s="13" t="s">
        <v>761</v>
      </c>
      <c r="B311" s="7" t="s">
        <v>82</v>
      </c>
      <c r="C311" s="8">
        <f>C312</f>
        <v>73020</v>
      </c>
      <c r="D311" s="8">
        <v>510000</v>
      </c>
      <c r="E311" s="8">
        <v>19628.34</v>
      </c>
      <c r="F311" s="23">
        <f t="shared" si="8"/>
        <v>3.8486941176470593</v>
      </c>
      <c r="G311" s="23">
        <f t="shared" si="9"/>
        <v>26.880772391125717</v>
      </c>
    </row>
    <row r="312" spans="1:7" ht="63">
      <c r="A312" s="13" t="s">
        <v>762</v>
      </c>
      <c r="B312" s="7" t="s">
        <v>422</v>
      </c>
      <c r="C312" s="8">
        <v>73020</v>
      </c>
      <c r="D312" s="8">
        <v>510000</v>
      </c>
      <c r="E312" s="8">
        <v>19628.34</v>
      </c>
      <c r="F312" s="23">
        <f t="shared" si="8"/>
        <v>3.8486941176470593</v>
      </c>
      <c r="G312" s="23">
        <f t="shared" si="9"/>
        <v>26.880772391125717</v>
      </c>
    </row>
    <row r="313" spans="1:7" ht="31.5">
      <c r="A313" s="13" t="s">
        <v>763</v>
      </c>
      <c r="B313" s="7" t="s">
        <v>84</v>
      </c>
      <c r="C313" s="8">
        <v>78633295.52</v>
      </c>
      <c r="D313" s="8">
        <v>205153000</v>
      </c>
      <c r="E313" s="8">
        <v>76263343.08</v>
      </c>
      <c r="F313" s="23">
        <f t="shared" si="8"/>
        <v>37.17388635798648</v>
      </c>
      <c r="G313" s="23">
        <f t="shared" si="9"/>
        <v>96.9860700555311</v>
      </c>
    </row>
    <row r="314" spans="1:7" ht="31.5">
      <c r="A314" s="13" t="s">
        <v>764</v>
      </c>
      <c r="B314" s="7" t="s">
        <v>333</v>
      </c>
      <c r="C314" s="8">
        <v>54000</v>
      </c>
      <c r="D314" s="8">
        <v>90000</v>
      </c>
      <c r="E314" s="8">
        <v>517250</v>
      </c>
      <c r="F314" s="23">
        <f t="shared" si="8"/>
        <v>574.7222222222222</v>
      </c>
      <c r="G314" s="23">
        <f t="shared" si="9"/>
        <v>957.8703703703704</v>
      </c>
    </row>
    <row r="315" spans="1:7" ht="47.25">
      <c r="A315" s="13" t="s">
        <v>765</v>
      </c>
      <c r="B315" s="7" t="s">
        <v>62</v>
      </c>
      <c r="C315" s="8">
        <f>C317</f>
        <v>33300</v>
      </c>
      <c r="D315" s="8">
        <v>3000</v>
      </c>
      <c r="E315" s="8">
        <v>9142.51</v>
      </c>
      <c r="F315" s="23">
        <f t="shared" si="8"/>
        <v>304.75033333333334</v>
      </c>
      <c r="G315" s="23">
        <f t="shared" si="9"/>
        <v>27.454984984984986</v>
      </c>
    </row>
    <row r="316" spans="1:7" ht="63">
      <c r="A316" s="13" t="s">
        <v>766</v>
      </c>
      <c r="B316" s="7" t="s">
        <v>52</v>
      </c>
      <c r="C316" s="19" t="s">
        <v>815</v>
      </c>
      <c r="D316" s="8">
        <v>3000</v>
      </c>
      <c r="E316" s="19" t="s">
        <v>815</v>
      </c>
      <c r="F316" s="23">
        <f t="shared" si="8"/>
        <v>0</v>
      </c>
      <c r="G316" s="23"/>
    </row>
    <row r="317" spans="1:7" ht="63">
      <c r="A317" s="13" t="s">
        <v>767</v>
      </c>
      <c r="B317" s="7" t="s">
        <v>452</v>
      </c>
      <c r="C317" s="8">
        <v>33300</v>
      </c>
      <c r="D317" s="19" t="s">
        <v>815</v>
      </c>
      <c r="E317" s="8">
        <v>9142.51</v>
      </c>
      <c r="F317" s="23"/>
      <c r="G317" s="23">
        <f t="shared" si="9"/>
        <v>27.454984984984986</v>
      </c>
    </row>
    <row r="318" spans="1:7" ht="63">
      <c r="A318" s="13" t="s">
        <v>768</v>
      </c>
      <c r="B318" s="7" t="s">
        <v>297</v>
      </c>
      <c r="C318" s="8">
        <f>C319+C320+C321</f>
        <v>249354.46</v>
      </c>
      <c r="D318" s="8">
        <v>1037420</v>
      </c>
      <c r="E318" s="8">
        <v>625843.56</v>
      </c>
      <c r="F318" s="23">
        <f t="shared" si="8"/>
        <v>60.32692255788399</v>
      </c>
      <c r="G318" s="23">
        <f t="shared" si="9"/>
        <v>250.98550874125135</v>
      </c>
    </row>
    <row r="319" spans="1:7" ht="63">
      <c r="A319" s="13" t="s">
        <v>769</v>
      </c>
      <c r="B319" s="7" t="s">
        <v>186</v>
      </c>
      <c r="C319" s="8">
        <v>201354.46</v>
      </c>
      <c r="D319" s="8">
        <v>850000</v>
      </c>
      <c r="E319" s="8">
        <v>371826.6</v>
      </c>
      <c r="F319" s="23">
        <f t="shared" si="8"/>
        <v>43.74430588235294</v>
      </c>
      <c r="G319" s="23">
        <f t="shared" si="9"/>
        <v>184.66270873761624</v>
      </c>
    </row>
    <row r="320" spans="1:7" ht="63">
      <c r="A320" s="13" t="s">
        <v>770</v>
      </c>
      <c r="B320" s="7" t="s">
        <v>83</v>
      </c>
      <c r="C320" s="8">
        <v>3000</v>
      </c>
      <c r="D320" s="8">
        <v>30000</v>
      </c>
      <c r="E320" s="8">
        <v>192946.83</v>
      </c>
      <c r="F320" s="23">
        <f t="shared" si="8"/>
        <v>643.1560999999999</v>
      </c>
      <c r="G320" s="23">
        <f t="shared" si="9"/>
        <v>6431.561</v>
      </c>
    </row>
    <row r="321" spans="1:7" ht="63">
      <c r="A321" s="13" t="s">
        <v>771</v>
      </c>
      <c r="B321" s="7" t="s">
        <v>135</v>
      </c>
      <c r="C321" s="8">
        <v>45000</v>
      </c>
      <c r="D321" s="8">
        <v>157420</v>
      </c>
      <c r="E321" s="8">
        <v>61070.13</v>
      </c>
      <c r="F321" s="23">
        <f t="shared" si="8"/>
        <v>38.79439080167704</v>
      </c>
      <c r="G321" s="23">
        <f t="shared" si="9"/>
        <v>135.7114</v>
      </c>
    </row>
    <row r="322" spans="1:7" ht="31.5">
      <c r="A322" s="13" t="s">
        <v>772</v>
      </c>
      <c r="B322" s="7" t="s">
        <v>323</v>
      </c>
      <c r="C322" s="8">
        <f>C323</f>
        <v>42</v>
      </c>
      <c r="D322" s="19" t="s">
        <v>815</v>
      </c>
      <c r="E322" s="8">
        <v>26675</v>
      </c>
      <c r="F322" s="23"/>
      <c r="G322" s="23">
        <f t="shared" si="9"/>
        <v>63511.904761904756</v>
      </c>
    </row>
    <row r="323" spans="1:7" ht="32.25" customHeight="1">
      <c r="A323" s="13" t="s">
        <v>773</v>
      </c>
      <c r="B323" s="7" t="s">
        <v>307</v>
      </c>
      <c r="C323" s="8">
        <v>42</v>
      </c>
      <c r="D323" s="19" t="s">
        <v>815</v>
      </c>
      <c r="E323" s="8">
        <v>2675</v>
      </c>
      <c r="F323" s="23"/>
      <c r="G323" s="23">
        <f t="shared" si="9"/>
        <v>6369.047619047619</v>
      </c>
    </row>
    <row r="324" spans="1:7" ht="47.25">
      <c r="A324" s="13" t="s">
        <v>774</v>
      </c>
      <c r="B324" s="7" t="s">
        <v>373</v>
      </c>
      <c r="C324" s="19" t="s">
        <v>815</v>
      </c>
      <c r="D324" s="19" t="s">
        <v>815</v>
      </c>
      <c r="E324" s="8">
        <v>24000</v>
      </c>
      <c r="F324" s="23"/>
      <c r="G324" s="23"/>
    </row>
    <row r="325" spans="1:7" ht="63">
      <c r="A325" s="13" t="s">
        <v>775</v>
      </c>
      <c r="B325" s="7" t="s">
        <v>361</v>
      </c>
      <c r="C325" s="8">
        <f>C326+C327</f>
        <v>1275845.19</v>
      </c>
      <c r="D325" s="8">
        <v>3050000</v>
      </c>
      <c r="E325" s="8">
        <v>882858.29</v>
      </c>
      <c r="F325" s="23">
        <f t="shared" si="8"/>
        <v>28.946173442622953</v>
      </c>
      <c r="G325" s="23">
        <f t="shared" si="9"/>
        <v>69.19791655913991</v>
      </c>
    </row>
    <row r="326" spans="1:7" ht="78.75">
      <c r="A326" s="13" t="s">
        <v>776</v>
      </c>
      <c r="B326" s="7" t="s">
        <v>242</v>
      </c>
      <c r="C326" s="8">
        <v>1273545.19</v>
      </c>
      <c r="D326" s="8">
        <v>3050000</v>
      </c>
      <c r="E326" s="8">
        <v>859358.29</v>
      </c>
      <c r="F326" s="23">
        <f t="shared" si="8"/>
        <v>28.175681639344262</v>
      </c>
      <c r="G326" s="23">
        <f t="shared" si="9"/>
        <v>67.47764404025585</v>
      </c>
    </row>
    <row r="327" spans="1:7" ht="78.75">
      <c r="A327" s="13" t="s">
        <v>777</v>
      </c>
      <c r="B327" s="7" t="s">
        <v>259</v>
      </c>
      <c r="C327" s="8">
        <v>2300</v>
      </c>
      <c r="D327" s="19" t="s">
        <v>815</v>
      </c>
      <c r="E327" s="8">
        <v>23500</v>
      </c>
      <c r="F327" s="23"/>
      <c r="G327" s="23">
        <f t="shared" si="9"/>
        <v>1021.7391304347826</v>
      </c>
    </row>
    <row r="328" spans="1:7" ht="31.5">
      <c r="A328" s="13" t="s">
        <v>778</v>
      </c>
      <c r="B328" s="7" t="s">
        <v>309</v>
      </c>
      <c r="C328" s="8">
        <v>613978.56</v>
      </c>
      <c r="D328" s="8">
        <v>1900000</v>
      </c>
      <c r="E328" s="8">
        <v>635189.99</v>
      </c>
      <c r="F328" s="23">
        <f t="shared" si="8"/>
        <v>33.43105210526316</v>
      </c>
      <c r="G328" s="23">
        <f t="shared" si="9"/>
        <v>103.45475092811058</v>
      </c>
    </row>
    <row r="329" spans="1:7" ht="63">
      <c r="A329" s="13" t="s">
        <v>779</v>
      </c>
      <c r="B329" s="7" t="s">
        <v>347</v>
      </c>
      <c r="C329" s="8">
        <v>2649518.15</v>
      </c>
      <c r="D329" s="8">
        <v>10786229</v>
      </c>
      <c r="E329" s="8">
        <v>1621210.66</v>
      </c>
      <c r="F329" s="23">
        <f t="shared" si="8"/>
        <v>15.030374934557758</v>
      </c>
      <c r="G329" s="23">
        <f t="shared" si="9"/>
        <v>61.18888674153826</v>
      </c>
    </row>
    <row r="330" spans="1:7" ht="31.5">
      <c r="A330" s="13" t="s">
        <v>780</v>
      </c>
      <c r="B330" s="7" t="s">
        <v>379</v>
      </c>
      <c r="C330" s="8">
        <v>1130718.26</v>
      </c>
      <c r="D330" s="8">
        <v>3675000</v>
      </c>
      <c r="E330" s="8">
        <v>848500</v>
      </c>
      <c r="F330" s="23">
        <f aca="true" t="shared" si="10" ref="F330:F393">E330/D330*100</f>
        <v>23.08843537414966</v>
      </c>
      <c r="G330" s="23">
        <f aca="true" t="shared" si="11" ref="G330:G393">E330/C330*100</f>
        <v>75.04079751926885</v>
      </c>
    </row>
    <row r="331" spans="1:7" ht="31.5">
      <c r="A331" s="13" t="s">
        <v>781</v>
      </c>
      <c r="B331" s="7" t="s">
        <v>66</v>
      </c>
      <c r="C331" s="19" t="s">
        <v>815</v>
      </c>
      <c r="D331" s="8">
        <v>20000</v>
      </c>
      <c r="E331" s="8">
        <v>30000</v>
      </c>
      <c r="F331" s="23">
        <f t="shared" si="10"/>
        <v>150</v>
      </c>
      <c r="G331" s="23"/>
    </row>
    <row r="332" spans="1:7" ht="47.25">
      <c r="A332" s="13" t="s">
        <v>782</v>
      </c>
      <c r="B332" s="7" t="s">
        <v>363</v>
      </c>
      <c r="C332" s="8">
        <f>C333</f>
        <v>1500</v>
      </c>
      <c r="D332" s="19" t="s">
        <v>815</v>
      </c>
      <c r="E332" s="8">
        <v>4500</v>
      </c>
      <c r="F332" s="23"/>
      <c r="G332" s="23">
        <f t="shared" si="11"/>
        <v>300</v>
      </c>
    </row>
    <row r="333" spans="1:7" ht="48" customHeight="1">
      <c r="A333" s="13" t="s">
        <v>783</v>
      </c>
      <c r="B333" s="7" t="s">
        <v>414</v>
      </c>
      <c r="C333" s="8">
        <v>1500</v>
      </c>
      <c r="D333" s="19" t="s">
        <v>815</v>
      </c>
      <c r="E333" s="8">
        <v>4500</v>
      </c>
      <c r="F333" s="23"/>
      <c r="G333" s="23">
        <f t="shared" si="11"/>
        <v>300</v>
      </c>
    </row>
    <row r="334" spans="1:7" ht="31.5">
      <c r="A334" s="13" t="s">
        <v>784</v>
      </c>
      <c r="B334" s="7" t="s">
        <v>236</v>
      </c>
      <c r="C334" s="8">
        <f>C335+C336+C337+C338</f>
        <v>12551230.66</v>
      </c>
      <c r="D334" s="8">
        <v>53909178</v>
      </c>
      <c r="E334" s="8">
        <v>12601957.92</v>
      </c>
      <c r="F334" s="23">
        <f t="shared" si="10"/>
        <v>23.37627540898509</v>
      </c>
      <c r="G334" s="23">
        <f t="shared" si="11"/>
        <v>100.4041616425843</v>
      </c>
    </row>
    <row r="335" spans="1:7" ht="47.25">
      <c r="A335" s="13" t="s">
        <v>785</v>
      </c>
      <c r="B335" s="7" t="s">
        <v>131</v>
      </c>
      <c r="C335" s="8">
        <v>551507.43</v>
      </c>
      <c r="D335" s="8">
        <v>1925000</v>
      </c>
      <c r="E335" s="8">
        <v>608918.96</v>
      </c>
      <c r="F335" s="23">
        <f t="shared" si="10"/>
        <v>31.632153766233767</v>
      </c>
      <c r="G335" s="23">
        <f t="shared" si="11"/>
        <v>110.40992865680883</v>
      </c>
    </row>
    <row r="336" spans="1:7" ht="47.25">
      <c r="A336" s="13" t="s">
        <v>786</v>
      </c>
      <c r="B336" s="7" t="s">
        <v>25</v>
      </c>
      <c r="C336" s="8">
        <v>7890997.28</v>
      </c>
      <c r="D336" s="8">
        <v>33032036</v>
      </c>
      <c r="E336" s="8">
        <v>7266649.37</v>
      </c>
      <c r="F336" s="23">
        <f t="shared" si="10"/>
        <v>21.998793444037176</v>
      </c>
      <c r="G336" s="23">
        <f t="shared" si="11"/>
        <v>92.08784532745396</v>
      </c>
    </row>
    <row r="337" spans="1:7" ht="47.25">
      <c r="A337" s="13" t="s">
        <v>787</v>
      </c>
      <c r="B337" s="7" t="s">
        <v>315</v>
      </c>
      <c r="C337" s="8">
        <v>4099852.34</v>
      </c>
      <c r="D337" s="8">
        <v>18797985</v>
      </c>
      <c r="E337" s="8">
        <v>4672356.19</v>
      </c>
      <c r="F337" s="23">
        <f t="shared" si="10"/>
        <v>24.855622504220534</v>
      </c>
      <c r="G337" s="23">
        <f t="shared" si="11"/>
        <v>113.9640114453488</v>
      </c>
    </row>
    <row r="338" spans="1:7" ht="47.25">
      <c r="A338" s="13" t="s">
        <v>788</v>
      </c>
      <c r="B338" s="7" t="s">
        <v>253</v>
      </c>
      <c r="C338" s="8">
        <v>8873.61</v>
      </c>
      <c r="D338" s="8">
        <v>115910</v>
      </c>
      <c r="E338" s="8">
        <v>37786.4</v>
      </c>
      <c r="F338" s="23">
        <f t="shared" si="10"/>
        <v>32.59977568803382</v>
      </c>
      <c r="G338" s="23">
        <f t="shared" si="11"/>
        <v>425.8289467308119</v>
      </c>
    </row>
    <row r="339" spans="1:7" ht="47.25">
      <c r="A339" s="13" t="s">
        <v>789</v>
      </c>
      <c r="B339" s="7" t="s">
        <v>149</v>
      </c>
      <c r="C339" s="19" t="s">
        <v>815</v>
      </c>
      <c r="D339" s="8">
        <v>38247</v>
      </c>
      <c r="E339" s="8">
        <v>16247</v>
      </c>
      <c r="F339" s="23">
        <f t="shared" si="10"/>
        <v>42.47914869140063</v>
      </c>
      <c r="G339" s="23"/>
    </row>
    <row r="340" spans="1:7" ht="15.75">
      <c r="A340" s="14" t="s">
        <v>790</v>
      </c>
      <c r="B340" s="15" t="s">
        <v>284</v>
      </c>
      <c r="C340" s="16">
        <f>C341+C347+C353</f>
        <v>1525832.3599999999</v>
      </c>
      <c r="D340" s="16">
        <v>3374075</v>
      </c>
      <c r="E340" s="16">
        <v>-21222345.58</v>
      </c>
      <c r="F340" s="23"/>
      <c r="G340" s="23"/>
    </row>
    <row r="341" spans="1:7" ht="15.75">
      <c r="A341" s="13" t="s">
        <v>791</v>
      </c>
      <c r="B341" s="7" t="s">
        <v>261</v>
      </c>
      <c r="C341" s="8">
        <f>C342+C343+C344+C345+C346</f>
        <v>682829.19</v>
      </c>
      <c r="D341" s="8">
        <v>1538</v>
      </c>
      <c r="E341" s="8">
        <v>-22200981.56</v>
      </c>
      <c r="F341" s="23"/>
      <c r="G341" s="23"/>
    </row>
    <row r="342" spans="1:7" ht="31.5">
      <c r="A342" s="13" t="s">
        <v>792</v>
      </c>
      <c r="B342" s="7" t="s">
        <v>153</v>
      </c>
      <c r="C342" s="8">
        <v>611614.51</v>
      </c>
      <c r="D342" s="19" t="s">
        <v>815</v>
      </c>
      <c r="E342" s="8">
        <v>-22225404.95</v>
      </c>
      <c r="F342" s="23"/>
      <c r="G342" s="23">
        <f t="shared" si="11"/>
        <v>-3633.891051734531</v>
      </c>
    </row>
    <row r="343" spans="1:7" ht="31.5">
      <c r="A343" s="13" t="s">
        <v>793</v>
      </c>
      <c r="B343" s="7" t="s">
        <v>48</v>
      </c>
      <c r="C343" s="8">
        <v>8263.16</v>
      </c>
      <c r="D343" s="19" t="s">
        <v>815</v>
      </c>
      <c r="E343" s="8">
        <v>-2583.87</v>
      </c>
      <c r="F343" s="23"/>
      <c r="G343" s="23">
        <f t="shared" si="11"/>
        <v>-31.26975636439328</v>
      </c>
    </row>
    <row r="344" spans="1:7" ht="31.5">
      <c r="A344" s="13" t="s">
        <v>794</v>
      </c>
      <c r="B344" s="7" t="s">
        <v>94</v>
      </c>
      <c r="C344" s="8">
        <v>6757.07</v>
      </c>
      <c r="D344" s="19" t="s">
        <v>815</v>
      </c>
      <c r="E344" s="8">
        <v>24437.25</v>
      </c>
      <c r="F344" s="23"/>
      <c r="G344" s="23">
        <f t="shared" si="11"/>
        <v>361.65453369581786</v>
      </c>
    </row>
    <row r="345" spans="1:7" ht="31.5">
      <c r="A345" s="13" t="s">
        <v>795</v>
      </c>
      <c r="B345" s="7" t="s">
        <v>30</v>
      </c>
      <c r="C345" s="8">
        <v>47730.69</v>
      </c>
      <c r="D345" s="8">
        <v>1538</v>
      </c>
      <c r="E345" s="8">
        <v>2530.01</v>
      </c>
      <c r="F345" s="23">
        <f t="shared" si="10"/>
        <v>164.50000000000003</v>
      </c>
      <c r="G345" s="23">
        <f t="shared" si="11"/>
        <v>5.300593810816479</v>
      </c>
    </row>
    <row r="346" spans="1:7" ht="31.5">
      <c r="A346" s="13" t="s">
        <v>796</v>
      </c>
      <c r="B346" s="7" t="s">
        <v>165</v>
      </c>
      <c r="C346" s="8">
        <v>8463.76</v>
      </c>
      <c r="D346" s="19" t="s">
        <v>815</v>
      </c>
      <c r="E346" s="8">
        <v>40</v>
      </c>
      <c r="F346" s="23"/>
      <c r="G346" s="23">
        <f t="shared" si="11"/>
        <v>0.47260319290717123</v>
      </c>
    </row>
    <row r="347" spans="1:7" ht="15.75">
      <c r="A347" s="13" t="s">
        <v>797</v>
      </c>
      <c r="B347" s="7" t="s">
        <v>310</v>
      </c>
      <c r="C347" s="8">
        <f>C348+C349+C350+C351+C352</f>
        <v>784985.96</v>
      </c>
      <c r="D347" s="8">
        <v>3000637</v>
      </c>
      <c r="E347" s="8">
        <v>911385.98</v>
      </c>
      <c r="F347" s="23">
        <f t="shared" si="10"/>
        <v>30.373083448614413</v>
      </c>
      <c r="G347" s="23">
        <f t="shared" si="11"/>
        <v>116.10220136930857</v>
      </c>
    </row>
    <row r="348" spans="1:7" ht="31.5">
      <c r="A348" s="13" t="s">
        <v>798</v>
      </c>
      <c r="B348" s="7" t="s">
        <v>204</v>
      </c>
      <c r="C348" s="8">
        <v>101658.08</v>
      </c>
      <c r="D348" s="19" t="s">
        <v>815</v>
      </c>
      <c r="E348" s="8">
        <v>1534.12</v>
      </c>
      <c r="F348" s="23"/>
      <c r="G348" s="23">
        <f t="shared" si="11"/>
        <v>1.5090979487316698</v>
      </c>
    </row>
    <row r="349" spans="1:7" ht="15.75">
      <c r="A349" s="13" t="s">
        <v>799</v>
      </c>
      <c r="B349" s="7" t="s">
        <v>97</v>
      </c>
      <c r="C349" s="8">
        <v>515974.97</v>
      </c>
      <c r="D349" s="8">
        <v>2730000</v>
      </c>
      <c r="E349" s="8">
        <v>783427.07</v>
      </c>
      <c r="F349" s="23">
        <f t="shared" si="10"/>
        <v>28.696962271062272</v>
      </c>
      <c r="G349" s="23">
        <f t="shared" si="11"/>
        <v>151.83431669175735</v>
      </c>
    </row>
    <row r="350" spans="1:7" ht="15.75">
      <c r="A350" s="13" t="s">
        <v>800</v>
      </c>
      <c r="B350" s="7" t="s">
        <v>395</v>
      </c>
      <c r="C350" s="8">
        <v>27101.51</v>
      </c>
      <c r="D350" s="8">
        <v>5000</v>
      </c>
      <c r="E350" s="8">
        <v>45530.06</v>
      </c>
      <c r="F350" s="23">
        <f t="shared" si="10"/>
        <v>910.6012</v>
      </c>
      <c r="G350" s="23">
        <f t="shared" si="11"/>
        <v>167.99824068843395</v>
      </c>
    </row>
    <row r="351" spans="1:7" ht="15.75">
      <c r="A351" s="13" t="s">
        <v>801</v>
      </c>
      <c r="B351" s="7" t="s">
        <v>322</v>
      </c>
      <c r="C351" s="8">
        <v>133251.4</v>
      </c>
      <c r="D351" s="8">
        <v>260637</v>
      </c>
      <c r="E351" s="8">
        <v>77893.73</v>
      </c>
      <c r="F351" s="23">
        <f t="shared" si="10"/>
        <v>29.885906452268863</v>
      </c>
      <c r="G351" s="23">
        <f t="shared" si="11"/>
        <v>58.456218846481164</v>
      </c>
    </row>
    <row r="352" spans="1:7" ht="15.75">
      <c r="A352" s="13" t="s">
        <v>802</v>
      </c>
      <c r="B352" s="7" t="s">
        <v>219</v>
      </c>
      <c r="C352" s="8">
        <v>7000</v>
      </c>
      <c r="D352" s="8">
        <v>5000</v>
      </c>
      <c r="E352" s="8">
        <v>3001</v>
      </c>
      <c r="F352" s="23">
        <f t="shared" si="10"/>
        <v>60.019999999999996</v>
      </c>
      <c r="G352" s="23">
        <f t="shared" si="11"/>
        <v>42.871428571428574</v>
      </c>
    </row>
    <row r="353" spans="1:7" ht="15.75">
      <c r="A353" s="13" t="s">
        <v>803</v>
      </c>
      <c r="B353" s="7" t="s">
        <v>306</v>
      </c>
      <c r="C353" s="8">
        <f>C354</f>
        <v>58017.21</v>
      </c>
      <c r="D353" s="8">
        <v>371900</v>
      </c>
      <c r="E353" s="8">
        <v>67250</v>
      </c>
      <c r="F353" s="23">
        <f t="shared" si="10"/>
        <v>18.082817961817693</v>
      </c>
      <c r="G353" s="23">
        <f t="shared" si="11"/>
        <v>115.91388141553169</v>
      </c>
    </row>
    <row r="354" spans="1:7" ht="31.5">
      <c r="A354" s="13" t="s">
        <v>804</v>
      </c>
      <c r="B354" s="7" t="s">
        <v>285</v>
      </c>
      <c r="C354" s="8">
        <v>58017.21</v>
      </c>
      <c r="D354" s="8">
        <v>371900</v>
      </c>
      <c r="E354" s="8">
        <v>67250</v>
      </c>
      <c r="F354" s="23">
        <f t="shared" si="10"/>
        <v>18.082817961817693</v>
      </c>
      <c r="G354" s="23">
        <f t="shared" si="11"/>
        <v>115.91388141553169</v>
      </c>
    </row>
    <row r="355" spans="1:7" ht="15.75">
      <c r="A355" s="14" t="s">
        <v>805</v>
      </c>
      <c r="B355" s="15" t="s">
        <v>5</v>
      </c>
      <c r="C355" s="16">
        <f>C356+C455+C459+C470+C484</f>
        <v>3838998856.2000003</v>
      </c>
      <c r="D355" s="16">
        <v>16666828495.53</v>
      </c>
      <c r="E355" s="16">
        <v>4557929976.16</v>
      </c>
      <c r="F355" s="22">
        <f t="shared" si="10"/>
        <v>27.347314321872485</v>
      </c>
      <c r="G355" s="22">
        <f t="shared" si="11"/>
        <v>118.72704699557079</v>
      </c>
    </row>
    <row r="356" spans="1:7" ht="47.25">
      <c r="A356" s="14" t="s">
        <v>806</v>
      </c>
      <c r="B356" s="15" t="s">
        <v>7</v>
      </c>
      <c r="C356" s="16">
        <f>C357+C362+C392+C432</f>
        <v>4722985467.65</v>
      </c>
      <c r="D356" s="16">
        <v>16443462900</v>
      </c>
      <c r="E356" s="16">
        <v>4532707329.69</v>
      </c>
      <c r="F356" s="22">
        <f t="shared" si="10"/>
        <v>27.565406126771506</v>
      </c>
      <c r="G356" s="22">
        <f t="shared" si="11"/>
        <v>95.971231771444</v>
      </c>
    </row>
    <row r="357" spans="1:7" ht="16.5" customHeight="1">
      <c r="A357" s="14" t="s">
        <v>807</v>
      </c>
      <c r="B357" s="15" t="s">
        <v>92</v>
      </c>
      <c r="C357" s="16">
        <f>C358+C360</f>
        <v>2051865000</v>
      </c>
      <c r="D357" s="16">
        <v>8719315800</v>
      </c>
      <c r="E357" s="16">
        <v>2753980000</v>
      </c>
      <c r="F357" s="22">
        <f t="shared" si="10"/>
        <v>31.58481769865475</v>
      </c>
      <c r="G357" s="22">
        <f t="shared" si="11"/>
        <v>134.21838181361835</v>
      </c>
    </row>
    <row r="358" spans="1:7" ht="15.75">
      <c r="A358" s="13" t="s">
        <v>808</v>
      </c>
      <c r="B358" s="7" t="s">
        <v>156</v>
      </c>
      <c r="C358" s="8">
        <f>C359</f>
        <v>1931490000</v>
      </c>
      <c r="D358" s="8">
        <v>8420895700</v>
      </c>
      <c r="E358" s="8">
        <v>2679376000</v>
      </c>
      <c r="F358" s="23">
        <f t="shared" si="10"/>
        <v>31.81818295172567</v>
      </c>
      <c r="G358" s="23">
        <f t="shared" si="11"/>
        <v>138.7206767832088</v>
      </c>
    </row>
    <row r="359" spans="1:7" ht="31.5">
      <c r="A359" s="13" t="s">
        <v>809</v>
      </c>
      <c r="B359" s="7" t="s">
        <v>248</v>
      </c>
      <c r="C359" s="8">
        <v>1931490000</v>
      </c>
      <c r="D359" s="8">
        <v>8420895700</v>
      </c>
      <c r="E359" s="8">
        <v>2679376000</v>
      </c>
      <c r="F359" s="23">
        <f t="shared" si="10"/>
        <v>31.81818295172567</v>
      </c>
      <c r="G359" s="23">
        <f t="shared" si="11"/>
        <v>138.7206767832088</v>
      </c>
    </row>
    <row r="360" spans="1:7" ht="31.5">
      <c r="A360" s="13" t="s">
        <v>810</v>
      </c>
      <c r="B360" s="7" t="s">
        <v>39</v>
      </c>
      <c r="C360" s="8">
        <f>C361</f>
        <v>120375000</v>
      </c>
      <c r="D360" s="8">
        <v>298420100</v>
      </c>
      <c r="E360" s="8">
        <v>74604000</v>
      </c>
      <c r="F360" s="23">
        <f t="shared" si="10"/>
        <v>24.999656524476734</v>
      </c>
      <c r="G360" s="23">
        <f t="shared" si="11"/>
        <v>61.97632398753894</v>
      </c>
    </row>
    <row r="361" spans="1:7" ht="31.5">
      <c r="A361" s="13" t="s">
        <v>811</v>
      </c>
      <c r="B361" s="7" t="s">
        <v>126</v>
      </c>
      <c r="C361" s="8">
        <v>120375000</v>
      </c>
      <c r="D361" s="8">
        <v>298420100</v>
      </c>
      <c r="E361" s="8">
        <v>74604000</v>
      </c>
      <c r="F361" s="23">
        <f t="shared" si="10"/>
        <v>24.999656524476734</v>
      </c>
      <c r="G361" s="23">
        <f t="shared" si="11"/>
        <v>61.97632398753894</v>
      </c>
    </row>
    <row r="362" spans="1:7" ht="31.5">
      <c r="A362" s="14" t="s">
        <v>812</v>
      </c>
      <c r="B362" s="15" t="s">
        <v>332</v>
      </c>
      <c r="C362" s="16">
        <f>C363+C367+C372+C374+C376+C377+C380+C382</f>
        <v>401586018.13</v>
      </c>
      <c r="D362" s="16">
        <v>678635400</v>
      </c>
      <c r="E362" s="16">
        <v>503713014.06</v>
      </c>
      <c r="F362" s="22">
        <f t="shared" si="10"/>
        <v>74.22439413859048</v>
      </c>
      <c r="G362" s="22">
        <f t="shared" si="11"/>
        <v>125.43091425482345</v>
      </c>
    </row>
    <row r="363" spans="1:7" ht="47.25">
      <c r="A363" s="17" t="s">
        <v>827</v>
      </c>
      <c r="B363" s="18" t="s">
        <v>828</v>
      </c>
      <c r="C363" s="8">
        <v>6682200</v>
      </c>
      <c r="D363" s="19" t="s">
        <v>815</v>
      </c>
      <c r="E363" s="19" t="s">
        <v>815</v>
      </c>
      <c r="F363" s="23"/>
      <c r="G363" s="23">
        <f t="shared" si="11"/>
        <v>0</v>
      </c>
    </row>
    <row r="364" spans="1:7" ht="47.25">
      <c r="A364" s="13" t="s">
        <v>860</v>
      </c>
      <c r="B364" s="7" t="s">
        <v>162</v>
      </c>
      <c r="C364" s="19" t="s">
        <v>815</v>
      </c>
      <c r="D364" s="8">
        <v>4942100</v>
      </c>
      <c r="E364" s="19" t="s">
        <v>815</v>
      </c>
      <c r="F364" s="23">
        <f t="shared" si="10"/>
        <v>0</v>
      </c>
      <c r="G364" s="23"/>
    </row>
    <row r="365" spans="1:7" ht="48" customHeight="1">
      <c r="A365" s="13" t="s">
        <v>861</v>
      </c>
      <c r="B365" s="7" t="s">
        <v>258</v>
      </c>
      <c r="C365" s="19" t="s">
        <v>815</v>
      </c>
      <c r="D365" s="8">
        <v>6125900</v>
      </c>
      <c r="E365" s="19" t="s">
        <v>815</v>
      </c>
      <c r="F365" s="23">
        <f t="shared" si="10"/>
        <v>0</v>
      </c>
      <c r="G365" s="23"/>
    </row>
    <row r="366" spans="1:7" ht="63">
      <c r="A366" s="13" t="s">
        <v>862</v>
      </c>
      <c r="B366" s="7" t="s">
        <v>359</v>
      </c>
      <c r="C366" s="19" t="s">
        <v>815</v>
      </c>
      <c r="D366" s="8">
        <v>6125900</v>
      </c>
      <c r="E366" s="19" t="s">
        <v>815</v>
      </c>
      <c r="F366" s="23">
        <f t="shared" si="10"/>
        <v>0</v>
      </c>
      <c r="G366" s="23"/>
    </row>
    <row r="367" spans="1:7" ht="63">
      <c r="A367" s="13" t="s">
        <v>863</v>
      </c>
      <c r="B367" s="7" t="s">
        <v>342</v>
      </c>
      <c r="C367" s="8">
        <v>21841611.97</v>
      </c>
      <c r="D367" s="19" t="s">
        <v>815</v>
      </c>
      <c r="E367" s="8">
        <v>63761164.06</v>
      </c>
      <c r="F367" s="23"/>
      <c r="G367" s="23">
        <f t="shared" si="11"/>
        <v>291.92517542925657</v>
      </c>
    </row>
    <row r="368" spans="1:7" ht="63">
      <c r="A368" s="13" t="s">
        <v>864</v>
      </c>
      <c r="B368" s="7" t="s">
        <v>405</v>
      </c>
      <c r="C368" s="19" t="s">
        <v>815</v>
      </c>
      <c r="D368" s="8">
        <v>92794600</v>
      </c>
      <c r="E368" s="19" t="s">
        <v>815</v>
      </c>
      <c r="F368" s="23">
        <f t="shared" si="10"/>
        <v>0</v>
      </c>
      <c r="G368" s="23"/>
    </row>
    <row r="369" spans="1:7" ht="31.5">
      <c r="A369" s="13" t="s">
        <v>865</v>
      </c>
      <c r="B369" s="7" t="s">
        <v>11</v>
      </c>
      <c r="C369" s="19" t="s">
        <v>815</v>
      </c>
      <c r="D369" s="8">
        <v>24712600</v>
      </c>
      <c r="E369" s="19" t="s">
        <v>815</v>
      </c>
      <c r="F369" s="23">
        <f t="shared" si="10"/>
        <v>0</v>
      </c>
      <c r="G369" s="23"/>
    </row>
    <row r="370" spans="1:7" ht="63">
      <c r="A370" s="13" t="s">
        <v>866</v>
      </c>
      <c r="B370" s="7" t="s">
        <v>345</v>
      </c>
      <c r="C370" s="19" t="s">
        <v>815</v>
      </c>
      <c r="D370" s="8">
        <v>1565700</v>
      </c>
      <c r="E370" s="19" t="s">
        <v>815</v>
      </c>
      <c r="F370" s="23">
        <f t="shared" si="10"/>
        <v>0</v>
      </c>
      <c r="G370" s="23"/>
    </row>
    <row r="371" spans="1:7" ht="47.25">
      <c r="A371" s="13" t="s">
        <v>867</v>
      </c>
      <c r="B371" s="7" t="s">
        <v>409</v>
      </c>
      <c r="C371" s="19" t="s">
        <v>815</v>
      </c>
      <c r="D371" s="8">
        <v>2372100</v>
      </c>
      <c r="E371" s="19" t="s">
        <v>815</v>
      </c>
      <c r="F371" s="23">
        <f t="shared" si="10"/>
        <v>0</v>
      </c>
      <c r="G371" s="23"/>
    </row>
    <row r="372" spans="1:7" ht="78.75">
      <c r="A372" s="13" t="s">
        <v>868</v>
      </c>
      <c r="B372" s="7" t="s">
        <v>136</v>
      </c>
      <c r="C372" s="8">
        <v>66313852.67</v>
      </c>
      <c r="D372" s="8" t="s">
        <v>458</v>
      </c>
      <c r="E372" s="8">
        <v>12000000</v>
      </c>
      <c r="F372" s="23"/>
      <c r="G372" s="23">
        <f t="shared" si="11"/>
        <v>18.0957665960324</v>
      </c>
    </row>
    <row r="373" spans="1:7" ht="78.75">
      <c r="A373" s="13" t="s">
        <v>869</v>
      </c>
      <c r="B373" s="7" t="s">
        <v>415</v>
      </c>
      <c r="C373" s="19" t="s">
        <v>815</v>
      </c>
      <c r="D373" s="8">
        <v>71215200</v>
      </c>
      <c r="E373" s="19" t="s">
        <v>815</v>
      </c>
      <c r="F373" s="23">
        <f t="shared" si="10"/>
        <v>0</v>
      </c>
      <c r="G373" s="23"/>
    </row>
    <row r="374" spans="1:7" ht="47.25">
      <c r="A374" s="13" t="s">
        <v>870</v>
      </c>
      <c r="B374" s="7" t="s">
        <v>16</v>
      </c>
      <c r="C374" s="8">
        <v>129486020</v>
      </c>
      <c r="D374" s="8">
        <v>191294600</v>
      </c>
      <c r="E374" s="8">
        <v>100400000</v>
      </c>
      <c r="F374" s="23">
        <f t="shared" si="10"/>
        <v>52.4844925052772</v>
      </c>
      <c r="G374" s="23">
        <f t="shared" si="11"/>
        <v>77.53732796791499</v>
      </c>
    </row>
    <row r="375" spans="1:7" ht="31.5">
      <c r="A375" s="13" t="s">
        <v>871</v>
      </c>
      <c r="B375" s="7" t="s">
        <v>75</v>
      </c>
      <c r="C375" s="19" t="s">
        <v>815</v>
      </c>
      <c r="D375" s="8">
        <v>526300</v>
      </c>
      <c r="E375" s="19" t="s">
        <v>815</v>
      </c>
      <c r="F375" s="23">
        <f t="shared" si="10"/>
        <v>0</v>
      </c>
      <c r="G375" s="23"/>
    </row>
    <row r="376" spans="1:7" ht="47.25">
      <c r="A376" s="13" t="s">
        <v>872</v>
      </c>
      <c r="B376" s="7" t="s">
        <v>138</v>
      </c>
      <c r="C376" s="8">
        <v>35660207.05</v>
      </c>
      <c r="D376" s="8">
        <v>181713500</v>
      </c>
      <c r="E376" s="19" t="s">
        <v>815</v>
      </c>
      <c r="F376" s="23">
        <f t="shared" si="10"/>
        <v>0</v>
      </c>
      <c r="G376" s="23">
        <f t="shared" si="11"/>
        <v>0</v>
      </c>
    </row>
    <row r="377" spans="1:7" ht="78.75">
      <c r="A377" s="13" t="s">
        <v>873</v>
      </c>
      <c r="B377" s="7" t="s">
        <v>79</v>
      </c>
      <c r="C377" s="8">
        <v>73036533.31</v>
      </c>
      <c r="D377" s="19" t="s">
        <v>815</v>
      </c>
      <c r="E377" s="8">
        <v>225000000</v>
      </c>
      <c r="F377" s="23"/>
      <c r="G377" s="23">
        <f t="shared" si="11"/>
        <v>308.0650050092034</v>
      </c>
    </row>
    <row r="378" spans="1:7" ht="78.75">
      <c r="A378" s="13" t="s">
        <v>874</v>
      </c>
      <c r="B378" s="7" t="s">
        <v>142</v>
      </c>
      <c r="C378" s="19" t="s">
        <v>815</v>
      </c>
      <c r="D378" s="8">
        <v>16402700</v>
      </c>
      <c r="E378" s="19" t="s">
        <v>815</v>
      </c>
      <c r="F378" s="23">
        <f t="shared" si="10"/>
        <v>0</v>
      </c>
      <c r="G378" s="23"/>
    </row>
    <row r="379" spans="1:7" ht="47.25">
      <c r="A379" s="13" t="s">
        <v>875</v>
      </c>
      <c r="B379" s="7" t="s">
        <v>195</v>
      </c>
      <c r="C379" s="19" t="s">
        <v>815</v>
      </c>
      <c r="D379" s="8">
        <v>30063300</v>
      </c>
      <c r="E379" s="19" t="s">
        <v>815</v>
      </c>
      <c r="F379" s="23">
        <f t="shared" si="10"/>
        <v>0</v>
      </c>
      <c r="G379" s="23"/>
    </row>
    <row r="380" spans="1:7" ht="63">
      <c r="A380" s="13" t="s">
        <v>876</v>
      </c>
      <c r="B380" s="7" t="s">
        <v>80</v>
      </c>
      <c r="C380" s="8">
        <v>68542593.13</v>
      </c>
      <c r="D380" s="19" t="s">
        <v>815</v>
      </c>
      <c r="E380" s="8">
        <v>58000000</v>
      </c>
      <c r="F380" s="23"/>
      <c r="G380" s="23">
        <f t="shared" si="11"/>
        <v>84.6189170141191</v>
      </c>
    </row>
    <row r="381" spans="1:7" ht="47.25">
      <c r="A381" s="13" t="s">
        <v>877</v>
      </c>
      <c r="B381" s="7" t="s">
        <v>65</v>
      </c>
      <c r="C381" s="19" t="s">
        <v>815</v>
      </c>
      <c r="D381" s="8">
        <v>7361000</v>
      </c>
      <c r="E381" s="19" t="s">
        <v>815</v>
      </c>
      <c r="F381" s="23">
        <f t="shared" si="10"/>
        <v>0</v>
      </c>
      <c r="G381" s="23"/>
    </row>
    <row r="382" spans="1:7" ht="47.25">
      <c r="A382" s="13" t="s">
        <v>878</v>
      </c>
      <c r="B382" s="7" t="s">
        <v>183</v>
      </c>
      <c r="C382" s="8">
        <v>23000</v>
      </c>
      <c r="D382" s="19" t="s">
        <v>815</v>
      </c>
      <c r="E382" s="8">
        <v>16000</v>
      </c>
      <c r="F382" s="23"/>
      <c r="G382" s="23">
        <f t="shared" si="11"/>
        <v>69.56521739130434</v>
      </c>
    </row>
    <row r="383" spans="1:7" ht="63">
      <c r="A383" s="13" t="s">
        <v>879</v>
      </c>
      <c r="B383" s="7" t="s">
        <v>251</v>
      </c>
      <c r="C383" s="19" t="s">
        <v>815</v>
      </c>
      <c r="D383" s="19" t="s">
        <v>815</v>
      </c>
      <c r="E383" s="8">
        <v>35850</v>
      </c>
      <c r="F383" s="23"/>
      <c r="G383" s="23"/>
    </row>
    <row r="384" spans="1:7" ht="47.25">
      <c r="A384" s="13" t="s">
        <v>880</v>
      </c>
      <c r="B384" s="7" t="s">
        <v>217</v>
      </c>
      <c r="C384" s="19" t="s">
        <v>815</v>
      </c>
      <c r="D384" s="8">
        <v>1397900</v>
      </c>
      <c r="E384" s="19" t="s">
        <v>815</v>
      </c>
      <c r="F384" s="23">
        <f t="shared" si="10"/>
        <v>0</v>
      </c>
      <c r="G384" s="23"/>
    </row>
    <row r="385" spans="1:7" ht="63">
      <c r="A385" s="13" t="s">
        <v>881</v>
      </c>
      <c r="B385" s="7" t="s">
        <v>308</v>
      </c>
      <c r="C385" s="19" t="s">
        <v>815</v>
      </c>
      <c r="D385" s="8">
        <v>1397900</v>
      </c>
      <c r="E385" s="19" t="s">
        <v>815</v>
      </c>
      <c r="F385" s="23">
        <f t="shared" si="10"/>
        <v>0</v>
      </c>
      <c r="G385" s="23"/>
    </row>
    <row r="386" spans="1:7" ht="48" customHeight="1">
      <c r="A386" s="13" t="s">
        <v>882</v>
      </c>
      <c r="B386" s="7" t="s">
        <v>81</v>
      </c>
      <c r="C386" s="19" t="s">
        <v>815</v>
      </c>
      <c r="D386" s="8">
        <v>6403900</v>
      </c>
      <c r="E386" s="19" t="s">
        <v>815</v>
      </c>
      <c r="F386" s="23">
        <f t="shared" si="10"/>
        <v>0</v>
      </c>
      <c r="G386" s="23"/>
    </row>
    <row r="387" spans="1:7" ht="63">
      <c r="A387" s="13" t="s">
        <v>883</v>
      </c>
      <c r="B387" s="7" t="s">
        <v>167</v>
      </c>
      <c r="C387" s="19" t="s">
        <v>815</v>
      </c>
      <c r="D387" s="8">
        <v>6403900</v>
      </c>
      <c r="E387" s="19" t="s">
        <v>815</v>
      </c>
      <c r="F387" s="23">
        <f t="shared" si="10"/>
        <v>0</v>
      </c>
      <c r="G387" s="23"/>
    </row>
    <row r="388" spans="1:7" ht="47.25">
      <c r="A388" s="13" t="s">
        <v>884</v>
      </c>
      <c r="B388" s="7" t="s">
        <v>267</v>
      </c>
      <c r="C388" s="19" t="s">
        <v>815</v>
      </c>
      <c r="D388" s="19" t="s">
        <v>815</v>
      </c>
      <c r="E388" s="8">
        <v>44500000</v>
      </c>
      <c r="F388" s="23"/>
      <c r="G388" s="23"/>
    </row>
    <row r="389" spans="1:7" ht="63">
      <c r="A389" s="13" t="s">
        <v>885</v>
      </c>
      <c r="B389" s="7" t="s">
        <v>368</v>
      </c>
      <c r="C389" s="19" t="s">
        <v>815</v>
      </c>
      <c r="D389" s="19" t="s">
        <v>815</v>
      </c>
      <c r="E389" s="8">
        <v>44500000</v>
      </c>
      <c r="F389" s="23"/>
      <c r="G389" s="23"/>
    </row>
    <row r="390" spans="1:7" ht="31.5">
      <c r="A390" s="13" t="s">
        <v>886</v>
      </c>
      <c r="B390" s="7" t="s">
        <v>268</v>
      </c>
      <c r="C390" s="19" t="s">
        <v>815</v>
      </c>
      <c r="D390" s="8">
        <v>39744000</v>
      </c>
      <c r="E390" s="19" t="s">
        <v>815</v>
      </c>
      <c r="F390" s="23">
        <f t="shared" si="10"/>
        <v>0</v>
      </c>
      <c r="G390" s="23"/>
    </row>
    <row r="391" spans="1:7" ht="47.25">
      <c r="A391" s="13" t="s">
        <v>887</v>
      </c>
      <c r="B391" s="7" t="s">
        <v>372</v>
      </c>
      <c r="C391" s="19" t="s">
        <v>815</v>
      </c>
      <c r="D391" s="8">
        <v>39744000</v>
      </c>
      <c r="E391" s="19" t="s">
        <v>815</v>
      </c>
      <c r="F391" s="23">
        <f t="shared" si="10"/>
        <v>0</v>
      </c>
      <c r="G391" s="23"/>
    </row>
    <row r="392" spans="1:7" ht="31.5">
      <c r="A392" s="14" t="s">
        <v>888</v>
      </c>
      <c r="B392" s="15" t="s">
        <v>120</v>
      </c>
      <c r="C392" s="16">
        <f>C393+C395+C401+C403+C405+C409+C411+C413+C415+C416+C417+C419+C427+C429+C431</f>
        <v>2100273070.08</v>
      </c>
      <c r="D392" s="16">
        <v>6838725200</v>
      </c>
      <c r="E392" s="16">
        <v>1248944847.74</v>
      </c>
      <c r="F392" s="22">
        <f t="shared" si="10"/>
        <v>18.262831320375327</v>
      </c>
      <c r="G392" s="22">
        <f t="shared" si="11"/>
        <v>59.46583163552287</v>
      </c>
    </row>
    <row r="393" spans="1:7" ht="31.5">
      <c r="A393" s="13" t="s">
        <v>889</v>
      </c>
      <c r="B393" s="7" t="s">
        <v>180</v>
      </c>
      <c r="C393" s="8">
        <f>C394</f>
        <v>235282841.22</v>
      </c>
      <c r="D393" s="8">
        <v>1028085100</v>
      </c>
      <c r="E393" s="8">
        <v>210376405.32</v>
      </c>
      <c r="F393" s="23">
        <f t="shared" si="10"/>
        <v>20.462936902791412</v>
      </c>
      <c r="G393" s="23">
        <f t="shared" si="11"/>
        <v>89.41425742274535</v>
      </c>
    </row>
    <row r="394" spans="1:7" ht="31.5" customHeight="1">
      <c r="A394" s="13" t="s">
        <v>890</v>
      </c>
      <c r="B394" s="7" t="s">
        <v>277</v>
      </c>
      <c r="C394" s="8">
        <v>235282841.22</v>
      </c>
      <c r="D394" s="8">
        <v>1028085100</v>
      </c>
      <c r="E394" s="8">
        <v>210376405.32</v>
      </c>
      <c r="F394" s="23">
        <f aca="true" t="shared" si="12" ref="F394:F457">E394/D394*100</f>
        <v>20.462936902791412</v>
      </c>
      <c r="G394" s="23">
        <f aca="true" t="shared" si="13" ref="G394:G456">E394/C394*100</f>
        <v>89.41425742274535</v>
      </c>
    </row>
    <row r="395" spans="1:7" ht="63">
      <c r="A395" s="13" t="s">
        <v>891</v>
      </c>
      <c r="B395" s="7" t="s">
        <v>121</v>
      </c>
      <c r="C395" s="8">
        <f>C396</f>
        <v>47296641.37</v>
      </c>
      <c r="D395" s="8">
        <v>54443300</v>
      </c>
      <c r="E395" s="8">
        <v>50198715.88</v>
      </c>
      <c r="F395" s="23">
        <f t="shared" si="12"/>
        <v>92.20366120349061</v>
      </c>
      <c r="G395" s="23">
        <f t="shared" si="13"/>
        <v>106.13589977203071</v>
      </c>
    </row>
    <row r="396" spans="1:7" ht="63">
      <c r="A396" s="13" t="s">
        <v>892</v>
      </c>
      <c r="B396" s="7" t="s">
        <v>215</v>
      </c>
      <c r="C396" s="8">
        <v>47296641.37</v>
      </c>
      <c r="D396" s="8">
        <v>54443300</v>
      </c>
      <c r="E396" s="8">
        <v>50198715.88</v>
      </c>
      <c r="F396" s="23">
        <f t="shared" si="12"/>
        <v>92.20366120349061</v>
      </c>
      <c r="G396" s="23">
        <f t="shared" si="13"/>
        <v>106.13589977203071</v>
      </c>
    </row>
    <row r="397" spans="1:7" ht="47.25">
      <c r="A397" s="13" t="s">
        <v>893</v>
      </c>
      <c r="B397" s="7" t="s">
        <v>304</v>
      </c>
      <c r="C397" s="19" t="s">
        <v>815</v>
      </c>
      <c r="D397" s="8">
        <v>412200</v>
      </c>
      <c r="E397" s="19" t="s">
        <v>815</v>
      </c>
      <c r="F397" s="23">
        <f t="shared" si="12"/>
        <v>0</v>
      </c>
      <c r="G397" s="23"/>
    </row>
    <row r="398" spans="1:7" ht="63">
      <c r="A398" s="13" t="s">
        <v>894</v>
      </c>
      <c r="B398" s="7" t="s">
        <v>403</v>
      </c>
      <c r="C398" s="19" t="s">
        <v>815</v>
      </c>
      <c r="D398" s="8">
        <v>412200</v>
      </c>
      <c r="E398" s="19" t="s">
        <v>815</v>
      </c>
      <c r="F398" s="23">
        <f t="shared" si="12"/>
        <v>0</v>
      </c>
      <c r="G398" s="23"/>
    </row>
    <row r="399" spans="1:7" ht="47.25">
      <c r="A399" s="13" t="s">
        <v>895</v>
      </c>
      <c r="B399" s="7" t="s">
        <v>440</v>
      </c>
      <c r="C399" s="19" t="s">
        <v>815</v>
      </c>
      <c r="D399" s="8">
        <v>85100</v>
      </c>
      <c r="E399" s="8">
        <v>14024.04</v>
      </c>
      <c r="F399" s="23">
        <f t="shared" si="12"/>
        <v>16.479482961222093</v>
      </c>
      <c r="G399" s="23"/>
    </row>
    <row r="400" spans="1:7" ht="63">
      <c r="A400" s="13" t="s">
        <v>896</v>
      </c>
      <c r="B400" s="7" t="s">
        <v>71</v>
      </c>
      <c r="C400" s="19" t="s">
        <v>815</v>
      </c>
      <c r="D400" s="8">
        <v>85100</v>
      </c>
      <c r="E400" s="8">
        <v>14024.04</v>
      </c>
      <c r="F400" s="23">
        <f t="shared" si="12"/>
        <v>16.479482961222093</v>
      </c>
      <c r="G400" s="23"/>
    </row>
    <row r="401" spans="1:7" ht="47.25">
      <c r="A401" s="13" t="s">
        <v>897</v>
      </c>
      <c r="B401" s="7" t="s">
        <v>245</v>
      </c>
      <c r="C401" s="8">
        <f>C402</f>
        <v>5901.16</v>
      </c>
      <c r="D401" s="8">
        <v>229900</v>
      </c>
      <c r="E401" s="8">
        <v>16491.16</v>
      </c>
      <c r="F401" s="23">
        <f t="shared" si="12"/>
        <v>7.1731883427577205</v>
      </c>
      <c r="G401" s="23">
        <f t="shared" si="13"/>
        <v>279.4562425014743</v>
      </c>
    </row>
    <row r="402" spans="1:7" ht="63">
      <c r="A402" s="13" t="s">
        <v>898</v>
      </c>
      <c r="B402" s="7" t="s">
        <v>346</v>
      </c>
      <c r="C402" s="8">
        <v>5901.16</v>
      </c>
      <c r="D402" s="8">
        <v>229900</v>
      </c>
      <c r="E402" s="8">
        <v>16491.16</v>
      </c>
      <c r="F402" s="23">
        <f t="shared" si="12"/>
        <v>7.1731883427577205</v>
      </c>
      <c r="G402" s="23">
        <f t="shared" si="13"/>
        <v>279.4562425014743</v>
      </c>
    </row>
    <row r="403" spans="1:7" ht="31.5">
      <c r="A403" s="13" t="s">
        <v>899</v>
      </c>
      <c r="B403" s="7" t="s">
        <v>443</v>
      </c>
      <c r="C403" s="8">
        <f>C404</f>
        <v>4709350</v>
      </c>
      <c r="D403" s="8">
        <v>21980200</v>
      </c>
      <c r="E403" s="8">
        <v>4670800</v>
      </c>
      <c r="F403" s="23">
        <f t="shared" si="12"/>
        <v>21.250034121618548</v>
      </c>
      <c r="G403" s="23">
        <f t="shared" si="13"/>
        <v>99.18141569431026</v>
      </c>
    </row>
    <row r="404" spans="1:7" ht="47.25">
      <c r="A404" s="13" t="s">
        <v>900</v>
      </c>
      <c r="B404" s="7" t="s">
        <v>72</v>
      </c>
      <c r="C404" s="8">
        <v>4709350</v>
      </c>
      <c r="D404" s="8">
        <v>21980200</v>
      </c>
      <c r="E404" s="8">
        <v>4670800</v>
      </c>
      <c r="F404" s="23">
        <f t="shared" si="12"/>
        <v>21.250034121618548</v>
      </c>
      <c r="G404" s="23">
        <f t="shared" si="13"/>
        <v>99.18141569431026</v>
      </c>
    </row>
    <row r="405" spans="1:7" ht="31.5">
      <c r="A405" s="13" t="s">
        <v>901</v>
      </c>
      <c r="B405" s="7" t="s">
        <v>381</v>
      </c>
      <c r="C405" s="8">
        <f>C406</f>
        <v>36982256.64</v>
      </c>
      <c r="D405" s="8">
        <v>222561100</v>
      </c>
      <c r="E405" s="8">
        <v>43874373.17</v>
      </c>
      <c r="F405" s="23">
        <f t="shared" si="12"/>
        <v>19.713405968068994</v>
      </c>
      <c r="G405" s="23">
        <f t="shared" si="13"/>
        <v>118.63627900560694</v>
      </c>
    </row>
    <row r="406" spans="1:7" ht="47.25">
      <c r="A406" s="13" t="s">
        <v>902</v>
      </c>
      <c r="B406" s="7" t="s">
        <v>15</v>
      </c>
      <c r="C406" s="8">
        <v>36982256.64</v>
      </c>
      <c r="D406" s="8">
        <v>222561100</v>
      </c>
      <c r="E406" s="8">
        <v>43874373.17</v>
      </c>
      <c r="F406" s="23">
        <f t="shared" si="12"/>
        <v>19.713405968068994</v>
      </c>
      <c r="G406" s="23">
        <f t="shared" si="13"/>
        <v>118.63627900560694</v>
      </c>
    </row>
    <row r="407" spans="1:7" ht="31.5">
      <c r="A407" s="13" t="s">
        <v>903</v>
      </c>
      <c r="B407" s="7" t="s">
        <v>446</v>
      </c>
      <c r="C407" s="19" t="s">
        <v>815</v>
      </c>
      <c r="D407" s="8">
        <v>7788200</v>
      </c>
      <c r="E407" s="8">
        <v>580445.52</v>
      </c>
      <c r="F407" s="23">
        <f t="shared" si="12"/>
        <v>7.452884106725559</v>
      </c>
      <c r="G407" s="23"/>
    </row>
    <row r="408" spans="1:7" ht="47.25">
      <c r="A408" s="13" t="s">
        <v>904</v>
      </c>
      <c r="B408" s="7" t="s">
        <v>73</v>
      </c>
      <c r="C408" s="19" t="s">
        <v>815</v>
      </c>
      <c r="D408" s="8">
        <v>7788200</v>
      </c>
      <c r="E408" s="8">
        <v>580445.52</v>
      </c>
      <c r="F408" s="23">
        <f t="shared" si="12"/>
        <v>7.452884106725559</v>
      </c>
      <c r="G408" s="23"/>
    </row>
    <row r="409" spans="1:7" ht="47.25">
      <c r="A409" s="13" t="s">
        <v>905</v>
      </c>
      <c r="B409" s="7" t="s">
        <v>383</v>
      </c>
      <c r="C409" s="8">
        <f>C410</f>
        <v>1686067.04</v>
      </c>
      <c r="D409" s="8">
        <v>6558700</v>
      </c>
      <c r="E409" s="8">
        <v>2372337.28</v>
      </c>
      <c r="F409" s="23">
        <f t="shared" si="12"/>
        <v>36.17084605180905</v>
      </c>
      <c r="G409" s="23">
        <f t="shared" si="13"/>
        <v>140.70242900899123</v>
      </c>
    </row>
    <row r="410" spans="1:7" ht="47.25">
      <c r="A410" s="13" t="s">
        <v>906</v>
      </c>
      <c r="B410" s="7" t="s">
        <v>18</v>
      </c>
      <c r="C410" s="8">
        <v>1686067.04</v>
      </c>
      <c r="D410" s="8">
        <v>6558700</v>
      </c>
      <c r="E410" s="8">
        <v>2372337.28</v>
      </c>
      <c r="F410" s="23">
        <f t="shared" si="12"/>
        <v>36.17084605180905</v>
      </c>
      <c r="G410" s="23">
        <f t="shared" si="13"/>
        <v>140.70242900899123</v>
      </c>
    </row>
    <row r="411" spans="1:7" ht="47.25">
      <c r="A411" s="13" t="s">
        <v>907</v>
      </c>
      <c r="B411" s="7" t="s">
        <v>448</v>
      </c>
      <c r="C411" s="8">
        <f>C412</f>
        <v>102500000</v>
      </c>
      <c r="D411" s="8">
        <v>332273600</v>
      </c>
      <c r="E411" s="8">
        <v>95918783.12</v>
      </c>
      <c r="F411" s="23">
        <f t="shared" si="12"/>
        <v>28.8674102065286</v>
      </c>
      <c r="G411" s="23">
        <f t="shared" si="13"/>
        <v>93.57930060487806</v>
      </c>
    </row>
    <row r="412" spans="1:7" ht="47.25">
      <c r="A412" s="13" t="s">
        <v>908</v>
      </c>
      <c r="B412" s="7" t="s">
        <v>78</v>
      </c>
      <c r="C412" s="8">
        <v>102500000</v>
      </c>
      <c r="D412" s="8">
        <v>332273600</v>
      </c>
      <c r="E412" s="8">
        <v>95918783.12</v>
      </c>
      <c r="F412" s="23">
        <f t="shared" si="12"/>
        <v>28.8674102065286</v>
      </c>
      <c r="G412" s="23">
        <f t="shared" si="13"/>
        <v>93.57930060487806</v>
      </c>
    </row>
    <row r="413" spans="1:7" ht="63">
      <c r="A413" s="13" t="s">
        <v>909</v>
      </c>
      <c r="B413" s="7" t="s">
        <v>365</v>
      </c>
      <c r="C413" s="8">
        <f>C414</f>
        <v>1837238.88</v>
      </c>
      <c r="D413" s="8">
        <v>13405500</v>
      </c>
      <c r="E413" s="8">
        <v>1810030.22</v>
      </c>
      <c r="F413" s="23">
        <f t="shared" si="12"/>
        <v>13.502146283241952</v>
      </c>
      <c r="G413" s="23">
        <f t="shared" si="13"/>
        <v>98.51904614602974</v>
      </c>
    </row>
    <row r="414" spans="1:7" ht="78.75">
      <c r="A414" s="13" t="s">
        <v>910</v>
      </c>
      <c r="B414" s="7" t="s">
        <v>2</v>
      </c>
      <c r="C414" s="8">
        <v>1837238.88</v>
      </c>
      <c r="D414" s="8">
        <v>13405500</v>
      </c>
      <c r="E414" s="8">
        <v>1810030.22</v>
      </c>
      <c r="F414" s="23">
        <f t="shared" si="12"/>
        <v>13.502146283241952</v>
      </c>
      <c r="G414" s="23">
        <f t="shared" si="13"/>
        <v>98.51904614602974</v>
      </c>
    </row>
    <row r="415" spans="1:7" ht="46.5" customHeight="1">
      <c r="A415" s="13" t="s">
        <v>911</v>
      </c>
      <c r="B415" s="7" t="s">
        <v>182</v>
      </c>
      <c r="C415" s="8">
        <v>44349366.62</v>
      </c>
      <c r="D415" s="19" t="s">
        <v>815</v>
      </c>
      <c r="E415" s="8">
        <v>9600904.02</v>
      </c>
      <c r="F415" s="23"/>
      <c r="G415" s="23">
        <f t="shared" si="13"/>
        <v>21.648345290393237</v>
      </c>
    </row>
    <row r="416" spans="1:7" ht="78.75">
      <c r="A416" s="13" t="s">
        <v>912</v>
      </c>
      <c r="B416" s="7" t="s">
        <v>244</v>
      </c>
      <c r="C416" s="8">
        <v>1237417.39</v>
      </c>
      <c r="D416" s="19" t="s">
        <v>815</v>
      </c>
      <c r="E416" s="8">
        <v>232309.57</v>
      </c>
      <c r="F416" s="23"/>
      <c r="G416" s="23">
        <f t="shared" si="13"/>
        <v>18.773743756744846</v>
      </c>
    </row>
    <row r="417" spans="1:7" ht="78.75">
      <c r="A417" s="17" t="s">
        <v>829</v>
      </c>
      <c r="B417" s="18" t="s">
        <v>830</v>
      </c>
      <c r="C417" s="8">
        <f>C418</f>
        <v>199509700</v>
      </c>
      <c r="D417" s="19" t="s">
        <v>815</v>
      </c>
      <c r="E417" s="19" t="s">
        <v>815</v>
      </c>
      <c r="F417" s="23"/>
      <c r="G417" s="23">
        <f t="shared" si="13"/>
        <v>0</v>
      </c>
    </row>
    <row r="418" spans="1:7" ht="94.5">
      <c r="A418" s="17" t="s">
        <v>831</v>
      </c>
      <c r="B418" s="18" t="s">
        <v>832</v>
      </c>
      <c r="C418" s="8">
        <v>199509700</v>
      </c>
      <c r="D418" s="19" t="s">
        <v>815</v>
      </c>
      <c r="E418" s="19" t="s">
        <v>815</v>
      </c>
      <c r="F418" s="23"/>
      <c r="G418" s="23">
        <f t="shared" si="13"/>
        <v>0</v>
      </c>
    </row>
    <row r="419" spans="1:7" ht="94.5">
      <c r="A419" s="13" t="s">
        <v>913</v>
      </c>
      <c r="B419" s="7" t="s">
        <v>274</v>
      </c>
      <c r="C419" s="8">
        <f>C420</f>
        <v>221740600</v>
      </c>
      <c r="D419" s="8">
        <v>156973100</v>
      </c>
      <c r="E419" s="19" t="s">
        <v>815</v>
      </c>
      <c r="F419" s="23">
        <f t="shared" si="12"/>
        <v>0</v>
      </c>
      <c r="G419" s="23">
        <f t="shared" si="13"/>
        <v>0</v>
      </c>
    </row>
    <row r="420" spans="1:7" ht="96.75" customHeight="1">
      <c r="A420" s="13" t="s">
        <v>914</v>
      </c>
      <c r="B420" s="7" t="s">
        <v>380</v>
      </c>
      <c r="C420" s="8">
        <v>221740600</v>
      </c>
      <c r="D420" s="8">
        <v>156973100</v>
      </c>
      <c r="E420" s="19" t="s">
        <v>815</v>
      </c>
      <c r="F420" s="23">
        <f t="shared" si="12"/>
        <v>0</v>
      </c>
      <c r="G420" s="23">
        <f t="shared" si="13"/>
        <v>0</v>
      </c>
    </row>
    <row r="421" spans="1:7" ht="63.75" customHeight="1">
      <c r="A421" s="13" t="s">
        <v>915</v>
      </c>
      <c r="B421" s="7" t="s">
        <v>212</v>
      </c>
      <c r="C421" s="19" t="s">
        <v>815</v>
      </c>
      <c r="D421" s="8">
        <v>10859200</v>
      </c>
      <c r="E421" s="19" t="s">
        <v>815</v>
      </c>
      <c r="F421" s="23">
        <f t="shared" si="12"/>
        <v>0</v>
      </c>
      <c r="G421" s="23"/>
    </row>
    <row r="422" spans="1:7" ht="78.75">
      <c r="A422" s="13" t="s">
        <v>916</v>
      </c>
      <c r="B422" s="7" t="s">
        <v>305</v>
      </c>
      <c r="C422" s="19" t="s">
        <v>815</v>
      </c>
      <c r="D422" s="8">
        <v>10859200</v>
      </c>
      <c r="E422" s="19" t="s">
        <v>815</v>
      </c>
      <c r="F422" s="23">
        <f t="shared" si="12"/>
        <v>0</v>
      </c>
      <c r="G422" s="23"/>
    </row>
    <row r="423" spans="1:7" ht="31.5" customHeight="1">
      <c r="A423" s="13" t="s">
        <v>917</v>
      </c>
      <c r="B423" s="7" t="s">
        <v>401</v>
      </c>
      <c r="C423" s="19" t="s">
        <v>815</v>
      </c>
      <c r="D423" s="8">
        <v>4196600</v>
      </c>
      <c r="E423" s="19" t="s">
        <v>815</v>
      </c>
      <c r="F423" s="23">
        <f t="shared" si="12"/>
        <v>0</v>
      </c>
      <c r="G423" s="23"/>
    </row>
    <row r="424" spans="1:7" ht="47.25">
      <c r="A424" s="13" t="s">
        <v>918</v>
      </c>
      <c r="B424" s="7" t="s">
        <v>43</v>
      </c>
      <c r="C424" s="19" t="s">
        <v>815</v>
      </c>
      <c r="D424" s="8">
        <v>4196600</v>
      </c>
      <c r="E424" s="19" t="s">
        <v>815</v>
      </c>
      <c r="F424" s="23">
        <f t="shared" si="12"/>
        <v>0</v>
      </c>
      <c r="G424" s="23"/>
    </row>
    <row r="425" spans="1:7" ht="31.5">
      <c r="A425" s="13" t="s">
        <v>919</v>
      </c>
      <c r="B425" s="7" t="s">
        <v>385</v>
      </c>
      <c r="C425" s="19" t="s">
        <v>815</v>
      </c>
      <c r="D425" s="8">
        <v>27000600</v>
      </c>
      <c r="E425" s="19" t="s">
        <v>815</v>
      </c>
      <c r="F425" s="23">
        <f t="shared" si="12"/>
        <v>0</v>
      </c>
      <c r="G425" s="23"/>
    </row>
    <row r="426" spans="1:7" ht="47.25">
      <c r="A426" s="13" t="s">
        <v>920</v>
      </c>
      <c r="B426" s="7" t="s">
        <v>19</v>
      </c>
      <c r="C426" s="19" t="s">
        <v>815</v>
      </c>
      <c r="D426" s="8">
        <v>27000600</v>
      </c>
      <c r="E426" s="19" t="s">
        <v>815</v>
      </c>
      <c r="F426" s="23">
        <f t="shared" si="12"/>
        <v>0</v>
      </c>
      <c r="G426" s="23"/>
    </row>
    <row r="427" spans="1:7" ht="78.75" customHeight="1">
      <c r="A427" s="13" t="s">
        <v>921</v>
      </c>
      <c r="B427" s="7" t="s">
        <v>449</v>
      </c>
      <c r="C427" s="8">
        <f>C428</f>
        <v>115930527.26</v>
      </c>
      <c r="D427" s="8">
        <v>489683900</v>
      </c>
      <c r="E427" s="8">
        <v>123377455.32</v>
      </c>
      <c r="F427" s="23">
        <f t="shared" si="12"/>
        <v>25.19532607055286</v>
      </c>
      <c r="G427" s="23">
        <f t="shared" si="13"/>
        <v>106.42361268943303</v>
      </c>
    </row>
    <row r="428" spans="1:7" ht="94.5">
      <c r="A428" s="13" t="s">
        <v>922</v>
      </c>
      <c r="B428" s="7" t="s">
        <v>286</v>
      </c>
      <c r="C428" s="8">
        <v>115930527.26</v>
      </c>
      <c r="D428" s="8">
        <v>489683900</v>
      </c>
      <c r="E428" s="8">
        <v>123377455.32</v>
      </c>
      <c r="F428" s="23">
        <f t="shared" si="12"/>
        <v>25.19532607055286</v>
      </c>
      <c r="G428" s="23">
        <f t="shared" si="13"/>
        <v>106.42361268943303</v>
      </c>
    </row>
    <row r="429" spans="1:7" ht="63">
      <c r="A429" s="13" t="s">
        <v>923</v>
      </c>
      <c r="B429" s="7" t="s">
        <v>252</v>
      </c>
      <c r="C429" s="8">
        <f>C430</f>
        <v>1067205750</v>
      </c>
      <c r="D429" s="8">
        <v>4383364400</v>
      </c>
      <c r="E429" s="8">
        <v>687338793.76</v>
      </c>
      <c r="F429" s="23">
        <f t="shared" si="12"/>
        <v>15.680621801828751</v>
      </c>
      <c r="G429" s="23">
        <f t="shared" si="13"/>
        <v>64.40546199830726</v>
      </c>
    </row>
    <row r="430" spans="1:7" ht="63">
      <c r="A430" s="13" t="s">
        <v>924</v>
      </c>
      <c r="B430" s="7" t="s">
        <v>350</v>
      </c>
      <c r="C430" s="8">
        <v>1067205750</v>
      </c>
      <c r="D430" s="8">
        <v>4383364400</v>
      </c>
      <c r="E430" s="8">
        <v>687338793.76</v>
      </c>
      <c r="F430" s="23">
        <f t="shared" si="12"/>
        <v>15.680621801828751</v>
      </c>
      <c r="G430" s="23">
        <f t="shared" si="13"/>
        <v>64.40546199830726</v>
      </c>
    </row>
    <row r="431" spans="1:7" ht="15.75">
      <c r="A431" s="13" t="s">
        <v>925</v>
      </c>
      <c r="B431" s="7" t="s">
        <v>402</v>
      </c>
      <c r="C431" s="8">
        <v>19999412.5</v>
      </c>
      <c r="D431" s="8">
        <v>78824500</v>
      </c>
      <c r="E431" s="8">
        <v>18562979.36</v>
      </c>
      <c r="F431" s="23">
        <f t="shared" si="12"/>
        <v>23.549758463421906</v>
      </c>
      <c r="G431" s="23">
        <f t="shared" si="13"/>
        <v>92.81762331768495</v>
      </c>
    </row>
    <row r="432" spans="1:7" ht="15.75">
      <c r="A432" s="14" t="s">
        <v>926</v>
      </c>
      <c r="B432" s="15" t="s">
        <v>371</v>
      </c>
      <c r="C432" s="16">
        <f>C433+C435+C437+C443+C447+C452+C454</f>
        <v>169261379.44</v>
      </c>
      <c r="D432" s="16">
        <v>206786500</v>
      </c>
      <c r="E432" s="16">
        <v>26069467.89</v>
      </c>
      <c r="F432" s="22">
        <f t="shared" si="12"/>
        <v>12.606948659607855</v>
      </c>
      <c r="G432" s="22">
        <f t="shared" si="13"/>
        <v>15.401899698708968</v>
      </c>
    </row>
    <row r="433" spans="1:7" ht="31.5">
      <c r="A433" s="13" t="s">
        <v>927</v>
      </c>
      <c r="B433" s="7" t="s">
        <v>430</v>
      </c>
      <c r="C433" s="8">
        <f>C434</f>
        <v>963315.24</v>
      </c>
      <c r="D433" s="8">
        <v>7783200</v>
      </c>
      <c r="E433" s="8">
        <v>772610.22</v>
      </c>
      <c r="F433" s="23">
        <f t="shared" si="12"/>
        <v>9.92663968547641</v>
      </c>
      <c r="G433" s="23">
        <f t="shared" si="13"/>
        <v>80.20325931934804</v>
      </c>
    </row>
    <row r="434" spans="1:7" ht="47.25">
      <c r="A434" s="13" t="s">
        <v>928</v>
      </c>
      <c r="B434" s="7" t="s">
        <v>64</v>
      </c>
      <c r="C434" s="8">
        <v>963315.24</v>
      </c>
      <c r="D434" s="8">
        <v>7783200</v>
      </c>
      <c r="E434" s="8">
        <v>772610.22</v>
      </c>
      <c r="F434" s="23">
        <f t="shared" si="12"/>
        <v>9.92663968547641</v>
      </c>
      <c r="G434" s="23">
        <f t="shared" si="13"/>
        <v>80.20325931934804</v>
      </c>
    </row>
    <row r="435" spans="1:7" ht="31.5">
      <c r="A435" s="13" t="s">
        <v>929</v>
      </c>
      <c r="B435" s="7" t="s">
        <v>37</v>
      </c>
      <c r="C435" s="8">
        <f>C436</f>
        <v>596506.54</v>
      </c>
      <c r="D435" s="8">
        <v>2568500</v>
      </c>
      <c r="E435" s="8">
        <v>535007.67</v>
      </c>
      <c r="F435" s="23">
        <f t="shared" si="12"/>
        <v>20.82957640646292</v>
      </c>
      <c r="G435" s="23">
        <f t="shared" si="13"/>
        <v>89.69015997712279</v>
      </c>
    </row>
    <row r="436" spans="1:7" ht="47.25">
      <c r="A436" s="13" t="s">
        <v>930</v>
      </c>
      <c r="B436" s="7" t="s">
        <v>123</v>
      </c>
      <c r="C436" s="8">
        <v>596506.54</v>
      </c>
      <c r="D436" s="8">
        <v>2568500</v>
      </c>
      <c r="E436" s="8">
        <v>535007.67</v>
      </c>
      <c r="F436" s="23">
        <f t="shared" si="12"/>
        <v>20.82957640646292</v>
      </c>
      <c r="G436" s="23">
        <f t="shared" si="13"/>
        <v>89.69015997712279</v>
      </c>
    </row>
    <row r="437" spans="1:7" ht="63">
      <c r="A437" s="13" t="s">
        <v>931</v>
      </c>
      <c r="B437" s="7" t="s">
        <v>344</v>
      </c>
      <c r="C437" s="8">
        <f>C438</f>
        <v>16248666</v>
      </c>
      <c r="D437" s="8">
        <v>97047400</v>
      </c>
      <c r="E437" s="8">
        <v>24261850</v>
      </c>
      <c r="F437" s="23">
        <f t="shared" si="12"/>
        <v>25</v>
      </c>
      <c r="G437" s="23">
        <f t="shared" si="13"/>
        <v>149.31594999860295</v>
      </c>
    </row>
    <row r="438" spans="1:7" ht="63" customHeight="1">
      <c r="A438" s="13" t="s">
        <v>932</v>
      </c>
      <c r="B438" s="7" t="s">
        <v>184</v>
      </c>
      <c r="C438" s="8">
        <v>16248666</v>
      </c>
      <c r="D438" s="8">
        <v>97047400</v>
      </c>
      <c r="E438" s="8">
        <v>24261850</v>
      </c>
      <c r="F438" s="23">
        <f t="shared" si="12"/>
        <v>25</v>
      </c>
      <c r="G438" s="23">
        <f t="shared" si="13"/>
        <v>149.31594999860295</v>
      </c>
    </row>
    <row r="439" spans="1:7" ht="63">
      <c r="A439" s="13" t="s">
        <v>933</v>
      </c>
      <c r="B439" s="7" t="s">
        <v>17</v>
      </c>
      <c r="C439" s="19" t="s">
        <v>815</v>
      </c>
      <c r="D439" s="8">
        <v>421000</v>
      </c>
      <c r="E439" s="19" t="s">
        <v>815</v>
      </c>
      <c r="F439" s="23">
        <f t="shared" si="12"/>
        <v>0</v>
      </c>
      <c r="G439" s="23"/>
    </row>
    <row r="440" spans="1:7" ht="63">
      <c r="A440" s="13" t="s">
        <v>934</v>
      </c>
      <c r="B440" s="7" t="s">
        <v>311</v>
      </c>
      <c r="C440" s="19" t="s">
        <v>815</v>
      </c>
      <c r="D440" s="8">
        <v>421000</v>
      </c>
      <c r="E440" s="19" t="s">
        <v>815</v>
      </c>
      <c r="F440" s="23">
        <f t="shared" si="12"/>
        <v>0</v>
      </c>
      <c r="G440" s="23"/>
    </row>
    <row r="441" spans="1:7" ht="63.75" customHeight="1">
      <c r="A441" s="13" t="s">
        <v>935</v>
      </c>
      <c r="B441" s="7" t="s">
        <v>22</v>
      </c>
      <c r="C441" s="19" t="s">
        <v>815</v>
      </c>
      <c r="D441" s="8">
        <v>1855000</v>
      </c>
      <c r="E441" s="19" t="s">
        <v>815</v>
      </c>
      <c r="F441" s="23">
        <f t="shared" si="12"/>
        <v>0</v>
      </c>
      <c r="G441" s="23"/>
    </row>
    <row r="442" spans="1:7" ht="78.75">
      <c r="A442" s="13" t="s">
        <v>936</v>
      </c>
      <c r="B442" s="7" t="s">
        <v>109</v>
      </c>
      <c r="C442" s="19" t="s">
        <v>815</v>
      </c>
      <c r="D442" s="8">
        <v>1855000</v>
      </c>
      <c r="E442" s="19" t="s">
        <v>815</v>
      </c>
      <c r="F442" s="23">
        <f t="shared" si="12"/>
        <v>0</v>
      </c>
      <c r="G442" s="23"/>
    </row>
    <row r="443" spans="1:7" ht="94.5">
      <c r="A443" s="17" t="s">
        <v>833</v>
      </c>
      <c r="B443" s="18" t="s">
        <v>834</v>
      </c>
      <c r="C443" s="8">
        <f>C444</f>
        <v>1280000</v>
      </c>
      <c r="D443" s="19" t="s">
        <v>815</v>
      </c>
      <c r="E443" s="19" t="s">
        <v>815</v>
      </c>
      <c r="F443" s="23"/>
      <c r="G443" s="23">
        <f t="shared" si="13"/>
        <v>0</v>
      </c>
    </row>
    <row r="444" spans="1:7" ht="94.5">
      <c r="A444" s="17" t="s">
        <v>835</v>
      </c>
      <c r="B444" s="18" t="s">
        <v>836</v>
      </c>
      <c r="C444" s="8">
        <v>1280000</v>
      </c>
      <c r="D444" s="19" t="s">
        <v>815</v>
      </c>
      <c r="E444" s="19" t="s">
        <v>815</v>
      </c>
      <c r="F444" s="23"/>
      <c r="G444" s="23">
        <f t="shared" si="13"/>
        <v>0</v>
      </c>
    </row>
    <row r="445" spans="1:7" ht="47.25">
      <c r="A445" s="13" t="s">
        <v>937</v>
      </c>
      <c r="B445" s="7" t="s">
        <v>231</v>
      </c>
      <c r="C445" s="19" t="s">
        <v>815</v>
      </c>
      <c r="D445" s="19" t="s">
        <v>815</v>
      </c>
      <c r="E445" s="8">
        <v>500000</v>
      </c>
      <c r="F445" s="23"/>
      <c r="G445" s="23"/>
    </row>
    <row r="446" spans="1:7" ht="78.75">
      <c r="A446" s="13" t="s">
        <v>938</v>
      </c>
      <c r="B446" s="7" t="s">
        <v>370</v>
      </c>
      <c r="C446" s="19" t="s">
        <v>815</v>
      </c>
      <c r="D446" s="8">
        <v>65036800</v>
      </c>
      <c r="E446" s="19" t="s">
        <v>815</v>
      </c>
      <c r="F446" s="23">
        <f t="shared" si="12"/>
        <v>0</v>
      </c>
      <c r="G446" s="23"/>
    </row>
    <row r="447" spans="1:7" ht="126">
      <c r="A447" s="13" t="s">
        <v>939</v>
      </c>
      <c r="B447" s="7" t="s">
        <v>325</v>
      </c>
      <c r="C447" s="8">
        <f>C448</f>
        <v>776891.66</v>
      </c>
      <c r="D447" s="8">
        <v>4452700</v>
      </c>
      <c r="E447" s="19" t="s">
        <v>815</v>
      </c>
      <c r="F447" s="23">
        <f t="shared" si="12"/>
        <v>0</v>
      </c>
      <c r="G447" s="23">
        <f t="shared" si="13"/>
        <v>0</v>
      </c>
    </row>
    <row r="448" spans="1:7" ht="126">
      <c r="A448" s="13" t="s">
        <v>940</v>
      </c>
      <c r="B448" s="7" t="s">
        <v>432</v>
      </c>
      <c r="C448" s="8">
        <v>776891.66</v>
      </c>
      <c r="D448" s="8">
        <v>4452700</v>
      </c>
      <c r="E448" s="19" t="s">
        <v>815</v>
      </c>
      <c r="F448" s="23">
        <f t="shared" si="12"/>
        <v>0</v>
      </c>
      <c r="G448" s="23">
        <f t="shared" si="13"/>
        <v>0</v>
      </c>
    </row>
    <row r="449" spans="1:7" ht="141.75">
      <c r="A449" s="13" t="s">
        <v>941</v>
      </c>
      <c r="B449" s="7" t="s">
        <v>91</v>
      </c>
      <c r="C449" s="19" t="s">
        <v>815</v>
      </c>
      <c r="D449" s="8">
        <v>24615600</v>
      </c>
      <c r="E449" s="19" t="s">
        <v>815</v>
      </c>
      <c r="F449" s="23">
        <f t="shared" si="12"/>
        <v>0</v>
      </c>
      <c r="G449" s="23"/>
    </row>
    <row r="450" spans="1:7" ht="31.5">
      <c r="A450" s="13" t="s">
        <v>942</v>
      </c>
      <c r="B450" s="7" t="s">
        <v>327</v>
      </c>
      <c r="C450" s="19" t="s">
        <v>815</v>
      </c>
      <c r="D450" s="8">
        <v>3006300</v>
      </c>
      <c r="E450" s="19" t="s">
        <v>815</v>
      </c>
      <c r="F450" s="23">
        <f t="shared" si="12"/>
        <v>0</v>
      </c>
      <c r="G450" s="23"/>
    </row>
    <row r="451" spans="1:7" ht="47.25">
      <c r="A451" s="13" t="s">
        <v>943</v>
      </c>
      <c r="B451" s="7" t="s">
        <v>433</v>
      </c>
      <c r="C451" s="19" t="s">
        <v>815</v>
      </c>
      <c r="D451" s="8">
        <v>3006300</v>
      </c>
      <c r="E451" s="19" t="s">
        <v>815</v>
      </c>
      <c r="F451" s="23">
        <f t="shared" si="12"/>
        <v>0</v>
      </c>
      <c r="G451" s="23"/>
    </row>
    <row r="452" spans="1:7" ht="63" customHeight="1">
      <c r="A452" s="17" t="s">
        <v>837</v>
      </c>
      <c r="B452" s="18" t="s">
        <v>838</v>
      </c>
      <c r="C452" s="8">
        <f>C453</f>
        <v>7365600</v>
      </c>
      <c r="D452" s="19" t="s">
        <v>815</v>
      </c>
      <c r="E452" s="19" t="s">
        <v>815</v>
      </c>
      <c r="F452" s="23"/>
      <c r="G452" s="23">
        <f t="shared" si="13"/>
        <v>0</v>
      </c>
    </row>
    <row r="453" spans="1:7" ht="78.75">
      <c r="A453" s="17" t="s">
        <v>839</v>
      </c>
      <c r="B453" s="18" t="s">
        <v>840</v>
      </c>
      <c r="C453" s="8">
        <v>7365600</v>
      </c>
      <c r="D453" s="19" t="s">
        <v>815</v>
      </c>
      <c r="E453" s="19" t="s">
        <v>815</v>
      </c>
      <c r="F453" s="23"/>
      <c r="G453" s="23">
        <f t="shared" si="13"/>
        <v>0</v>
      </c>
    </row>
    <row r="454" spans="1:7" ht="47.25">
      <c r="A454" s="17" t="s">
        <v>841</v>
      </c>
      <c r="B454" s="18" t="s">
        <v>842</v>
      </c>
      <c r="C454" s="8">
        <v>142030400</v>
      </c>
      <c r="D454" s="19" t="s">
        <v>815</v>
      </c>
      <c r="E454" s="19" t="s">
        <v>815</v>
      </c>
      <c r="F454" s="23"/>
      <c r="G454" s="23">
        <f t="shared" si="13"/>
        <v>0</v>
      </c>
    </row>
    <row r="455" spans="1:7" ht="47.25">
      <c r="A455" s="14" t="s">
        <v>944</v>
      </c>
      <c r="B455" s="15" t="s">
        <v>127</v>
      </c>
      <c r="C455" s="16">
        <f>C456</f>
        <v>54261418.1</v>
      </c>
      <c r="D455" s="16">
        <v>247216400.9</v>
      </c>
      <c r="E455" s="16">
        <v>79490931.02</v>
      </c>
      <c r="F455" s="22">
        <f t="shared" si="12"/>
        <v>32.15439215626895</v>
      </c>
      <c r="G455" s="22">
        <f t="shared" si="13"/>
        <v>146.49622845002642</v>
      </c>
    </row>
    <row r="456" spans="1:7" ht="31.5" customHeight="1">
      <c r="A456" s="13" t="s">
        <v>945</v>
      </c>
      <c r="B456" s="7" t="s">
        <v>194</v>
      </c>
      <c r="C456" s="8">
        <f>C458</f>
        <v>54261418.1</v>
      </c>
      <c r="D456" s="8">
        <v>247216400.9</v>
      </c>
      <c r="E456" s="8">
        <v>79490931.02</v>
      </c>
      <c r="F456" s="23">
        <f t="shared" si="12"/>
        <v>32.15439215626895</v>
      </c>
      <c r="G456" s="23">
        <f t="shared" si="13"/>
        <v>146.49622845002642</v>
      </c>
    </row>
    <row r="457" spans="1:7" ht="78.75">
      <c r="A457" s="13" t="s">
        <v>946</v>
      </c>
      <c r="B457" s="7" t="s">
        <v>239</v>
      </c>
      <c r="C457" s="19" t="s">
        <v>815</v>
      </c>
      <c r="D457" s="8">
        <v>18400701.46</v>
      </c>
      <c r="E457" s="8">
        <v>10911168</v>
      </c>
      <c r="F457" s="23">
        <f t="shared" si="12"/>
        <v>59.29756549617973</v>
      </c>
      <c r="G457" s="23"/>
    </row>
    <row r="458" spans="1:7" ht="78.75">
      <c r="A458" s="13" t="s">
        <v>947</v>
      </c>
      <c r="B458" s="7" t="s">
        <v>42</v>
      </c>
      <c r="C458" s="8">
        <v>54261418.1</v>
      </c>
      <c r="D458" s="8">
        <v>228815699.44</v>
      </c>
      <c r="E458" s="8">
        <v>68579763.02</v>
      </c>
      <c r="F458" s="23">
        <f aca="true" t="shared" si="14" ref="F458:F490">E458/D458*100</f>
        <v>29.971616103196176</v>
      </c>
      <c r="G458" s="23">
        <f aca="true" t="shared" si="15" ref="G458:G490">E458/C458*100</f>
        <v>126.38770865444815</v>
      </c>
    </row>
    <row r="459" spans="1:7" ht="15.75">
      <c r="A459" s="14" t="s">
        <v>948</v>
      </c>
      <c r="B459" s="15" t="s">
        <v>340</v>
      </c>
      <c r="C459" s="16">
        <f>C460+C462+C463+C464</f>
        <v>1564808.51</v>
      </c>
      <c r="D459" s="16">
        <v>6062111</v>
      </c>
      <c r="E459" s="16">
        <v>1107188.46</v>
      </c>
      <c r="F459" s="22">
        <f t="shared" si="14"/>
        <v>18.264074346378678</v>
      </c>
      <c r="G459" s="22">
        <f t="shared" si="15"/>
        <v>70.75552394586606</v>
      </c>
    </row>
    <row r="460" spans="1:7" ht="31.5">
      <c r="A460" s="17" t="s">
        <v>843</v>
      </c>
      <c r="B460" s="18" t="s">
        <v>844</v>
      </c>
      <c r="C460" s="8">
        <f>C461</f>
        <v>700000</v>
      </c>
      <c r="D460" s="19" t="s">
        <v>815</v>
      </c>
      <c r="E460" s="19" t="s">
        <v>815</v>
      </c>
      <c r="F460" s="23"/>
      <c r="G460" s="23">
        <f t="shared" si="15"/>
        <v>0</v>
      </c>
    </row>
    <row r="461" spans="1:7" ht="31.5">
      <c r="A461" s="17" t="s">
        <v>843</v>
      </c>
      <c r="B461" s="18" t="s">
        <v>845</v>
      </c>
      <c r="C461" s="8">
        <v>700000</v>
      </c>
      <c r="D461" s="19" t="s">
        <v>815</v>
      </c>
      <c r="E461" s="19" t="s">
        <v>815</v>
      </c>
      <c r="F461" s="23"/>
      <c r="G461" s="23">
        <f t="shared" si="15"/>
        <v>0</v>
      </c>
    </row>
    <row r="462" spans="1:7" ht="31.5">
      <c r="A462" s="13" t="s">
        <v>949</v>
      </c>
      <c r="B462" s="7" t="s">
        <v>155</v>
      </c>
      <c r="C462" s="8">
        <v>84984.33</v>
      </c>
      <c r="D462" s="8">
        <v>3999023</v>
      </c>
      <c r="E462" s="8">
        <v>170643.66</v>
      </c>
      <c r="F462" s="23">
        <f t="shared" si="14"/>
        <v>4.267133747417807</v>
      </c>
      <c r="G462" s="23">
        <f t="shared" si="15"/>
        <v>200.79426407197656</v>
      </c>
    </row>
    <row r="463" spans="1:7" ht="15" customHeight="1">
      <c r="A463" s="13" t="s">
        <v>950</v>
      </c>
      <c r="B463" s="7" t="s">
        <v>85</v>
      </c>
      <c r="C463" s="8">
        <v>700824.18</v>
      </c>
      <c r="D463" s="8">
        <v>1963988</v>
      </c>
      <c r="E463" s="8">
        <v>831544.8</v>
      </c>
      <c r="F463" s="23">
        <f t="shared" si="14"/>
        <v>42.33960696297533</v>
      </c>
      <c r="G463" s="23">
        <f t="shared" si="15"/>
        <v>118.65241293472495</v>
      </c>
    </row>
    <row r="464" spans="1:7" ht="31.5">
      <c r="A464" s="13" t="s">
        <v>951</v>
      </c>
      <c r="B464" s="7" t="s">
        <v>222</v>
      </c>
      <c r="C464" s="8">
        <v>79000</v>
      </c>
      <c r="D464" s="8">
        <v>99100</v>
      </c>
      <c r="E464" s="8">
        <v>105000</v>
      </c>
      <c r="F464" s="23">
        <f t="shared" si="14"/>
        <v>105.95358224016145</v>
      </c>
      <c r="G464" s="23">
        <f t="shared" si="15"/>
        <v>132.91139240506328</v>
      </c>
    </row>
    <row r="465" spans="1:7" ht="62.25" customHeight="1">
      <c r="A465" s="13" t="s">
        <v>952</v>
      </c>
      <c r="B465" s="7" t="s">
        <v>412</v>
      </c>
      <c r="C465" s="19" t="s">
        <v>815</v>
      </c>
      <c r="D465" s="8">
        <v>3299023</v>
      </c>
      <c r="E465" s="19" t="s">
        <v>815</v>
      </c>
      <c r="F465" s="23">
        <f t="shared" si="14"/>
        <v>0</v>
      </c>
      <c r="G465" s="23"/>
    </row>
    <row r="466" spans="1:7" ht="47.25">
      <c r="A466" s="13" t="s">
        <v>953</v>
      </c>
      <c r="B466" s="7" t="s">
        <v>339</v>
      </c>
      <c r="C466" s="8">
        <v>121873</v>
      </c>
      <c r="D466" s="8">
        <v>104751</v>
      </c>
      <c r="E466" s="8">
        <v>223251</v>
      </c>
      <c r="F466" s="23">
        <f t="shared" si="14"/>
        <v>213.12541169058053</v>
      </c>
      <c r="G466" s="23">
        <f t="shared" si="15"/>
        <v>183.18331377745687</v>
      </c>
    </row>
    <row r="467" spans="1:7" ht="31.5">
      <c r="A467" s="13" t="s">
        <v>949</v>
      </c>
      <c r="B467" s="7" t="s">
        <v>196</v>
      </c>
      <c r="C467" s="8">
        <v>84984.33</v>
      </c>
      <c r="D467" s="8">
        <v>700000</v>
      </c>
      <c r="E467" s="8">
        <v>170643.66</v>
      </c>
      <c r="F467" s="23">
        <f t="shared" si="14"/>
        <v>24.377665714285715</v>
      </c>
      <c r="G467" s="23">
        <f t="shared" si="15"/>
        <v>200.79426407197656</v>
      </c>
    </row>
    <row r="468" spans="1:7" ht="17.25" customHeight="1">
      <c r="A468" s="13" t="s">
        <v>950</v>
      </c>
      <c r="B468" s="7" t="s">
        <v>132</v>
      </c>
      <c r="C468" s="8">
        <v>578951.18</v>
      </c>
      <c r="D468" s="8">
        <v>1859237</v>
      </c>
      <c r="E468" s="8">
        <v>608293.8</v>
      </c>
      <c r="F468" s="23">
        <f t="shared" si="14"/>
        <v>32.71738890738513</v>
      </c>
      <c r="G468" s="23">
        <f t="shared" si="15"/>
        <v>105.06823735984095</v>
      </c>
    </row>
    <row r="469" spans="1:7" ht="31.5">
      <c r="A469" s="13" t="s">
        <v>951</v>
      </c>
      <c r="B469" s="7" t="s">
        <v>33</v>
      </c>
      <c r="C469" s="8">
        <v>79000</v>
      </c>
      <c r="D469" s="8">
        <v>99100</v>
      </c>
      <c r="E469" s="8">
        <v>105000</v>
      </c>
      <c r="F469" s="23">
        <f t="shared" si="14"/>
        <v>105.95358224016145</v>
      </c>
      <c r="G469" s="23">
        <f t="shared" si="15"/>
        <v>132.91139240506328</v>
      </c>
    </row>
    <row r="470" spans="1:7" ht="94.5">
      <c r="A470" s="14" t="s">
        <v>954</v>
      </c>
      <c r="B470" s="15" t="s">
        <v>173</v>
      </c>
      <c r="C470" s="16">
        <f>C471</f>
        <v>768995.75</v>
      </c>
      <c r="D470" s="16">
        <v>106.22</v>
      </c>
      <c r="E470" s="16">
        <v>111552.54</v>
      </c>
      <c r="F470" s="22">
        <f t="shared" si="14"/>
        <v>105020.27866691771</v>
      </c>
      <c r="G470" s="22">
        <f t="shared" si="15"/>
        <v>14.506262225766525</v>
      </c>
    </row>
    <row r="471" spans="1:7" ht="31.5">
      <c r="A471" s="13" t="s">
        <v>955</v>
      </c>
      <c r="B471" s="7" t="s">
        <v>125</v>
      </c>
      <c r="C471" s="8">
        <f>C472+C476+C478+C479+C480</f>
        <v>768995.75</v>
      </c>
      <c r="D471" s="8">
        <v>106.22</v>
      </c>
      <c r="E471" s="8">
        <v>111552.54</v>
      </c>
      <c r="F471" s="23">
        <f t="shared" si="14"/>
        <v>105020.27866691771</v>
      </c>
      <c r="G471" s="23">
        <f t="shared" si="15"/>
        <v>14.506262225766525</v>
      </c>
    </row>
    <row r="472" spans="1:7" ht="31.5">
      <c r="A472" s="13" t="s">
        <v>956</v>
      </c>
      <c r="B472" s="7" t="s">
        <v>246</v>
      </c>
      <c r="C472" s="8">
        <f>C473+C474+C475</f>
        <v>37849.99</v>
      </c>
      <c r="D472" s="19" t="s">
        <v>815</v>
      </c>
      <c r="E472" s="8">
        <v>111552.54</v>
      </c>
      <c r="F472" s="23"/>
      <c r="G472" s="23">
        <f t="shared" si="15"/>
        <v>294.7227727140747</v>
      </c>
    </row>
    <row r="473" spans="1:7" ht="31.5">
      <c r="A473" s="13" t="s">
        <v>957</v>
      </c>
      <c r="B473" s="7" t="s">
        <v>44</v>
      </c>
      <c r="C473" s="8">
        <v>955.54</v>
      </c>
      <c r="D473" s="19" t="s">
        <v>815</v>
      </c>
      <c r="E473" s="8">
        <v>79300.7</v>
      </c>
      <c r="F473" s="23"/>
      <c r="G473" s="23">
        <f t="shared" si="15"/>
        <v>8299.045565858049</v>
      </c>
    </row>
    <row r="474" spans="1:7" ht="31.5">
      <c r="A474" s="13" t="s">
        <v>958</v>
      </c>
      <c r="B474" s="7" t="s">
        <v>49</v>
      </c>
      <c r="C474" s="8">
        <v>36644.45</v>
      </c>
      <c r="D474" s="19" t="s">
        <v>815</v>
      </c>
      <c r="E474" s="8">
        <v>9699.4</v>
      </c>
      <c r="F474" s="23"/>
      <c r="G474" s="23">
        <f t="shared" si="15"/>
        <v>26.468946866442263</v>
      </c>
    </row>
    <row r="475" spans="1:7" ht="31.5">
      <c r="A475" s="13" t="s">
        <v>959</v>
      </c>
      <c r="B475" s="7" t="s">
        <v>293</v>
      </c>
      <c r="C475" s="8">
        <v>250</v>
      </c>
      <c r="D475" s="19" t="s">
        <v>815</v>
      </c>
      <c r="E475" s="8">
        <v>22552.44</v>
      </c>
      <c r="F475" s="23"/>
      <c r="G475" s="23">
        <f t="shared" si="15"/>
        <v>9020.975999999999</v>
      </c>
    </row>
    <row r="476" spans="1:7" ht="31.5">
      <c r="A476" s="17" t="s">
        <v>846</v>
      </c>
      <c r="B476" s="18" t="s">
        <v>847</v>
      </c>
      <c r="C476" s="8">
        <f>C477</f>
        <v>837</v>
      </c>
      <c r="D476" s="19" t="s">
        <v>815</v>
      </c>
      <c r="E476" s="19" t="s">
        <v>815</v>
      </c>
      <c r="F476" s="23"/>
      <c r="G476" s="23">
        <f t="shared" si="15"/>
        <v>0</v>
      </c>
    </row>
    <row r="477" spans="1:7" ht="31.5">
      <c r="A477" s="17" t="s">
        <v>848</v>
      </c>
      <c r="B477" s="18" t="s">
        <v>849</v>
      </c>
      <c r="C477" s="8">
        <v>837</v>
      </c>
      <c r="D477" s="19" t="s">
        <v>815</v>
      </c>
      <c r="E477" s="19" t="s">
        <v>815</v>
      </c>
      <c r="F477" s="23"/>
      <c r="G477" s="23">
        <f t="shared" si="15"/>
        <v>0</v>
      </c>
    </row>
    <row r="478" spans="1:7" ht="31.5">
      <c r="A478" s="13" t="s">
        <v>960</v>
      </c>
      <c r="B478" s="7" t="s">
        <v>461</v>
      </c>
      <c r="C478" s="8">
        <f>C481</f>
        <v>4011.24</v>
      </c>
      <c r="D478" s="8">
        <v>106.22</v>
      </c>
      <c r="E478" s="19" t="s">
        <v>815</v>
      </c>
      <c r="F478" s="23">
        <f t="shared" si="14"/>
        <v>0</v>
      </c>
      <c r="G478" s="23">
        <f t="shared" si="15"/>
        <v>0</v>
      </c>
    </row>
    <row r="479" spans="1:7" ht="31.5">
      <c r="A479" s="17" t="s">
        <v>850</v>
      </c>
      <c r="B479" s="18" t="s">
        <v>851</v>
      </c>
      <c r="C479" s="8">
        <f>C482</f>
        <v>709091.99</v>
      </c>
      <c r="D479" s="19" t="s">
        <v>815</v>
      </c>
      <c r="E479" s="19" t="s">
        <v>815</v>
      </c>
      <c r="F479" s="23"/>
      <c r="G479" s="23">
        <f t="shared" si="15"/>
        <v>0</v>
      </c>
    </row>
    <row r="480" spans="1:7" ht="31.5">
      <c r="A480" s="17" t="s">
        <v>852</v>
      </c>
      <c r="B480" s="18" t="s">
        <v>853</v>
      </c>
      <c r="C480" s="8">
        <f>C483</f>
        <v>17205.53</v>
      </c>
      <c r="D480" s="19" t="s">
        <v>815</v>
      </c>
      <c r="E480" s="19" t="s">
        <v>815</v>
      </c>
      <c r="F480" s="23"/>
      <c r="G480" s="23">
        <f t="shared" si="15"/>
        <v>0</v>
      </c>
    </row>
    <row r="481" spans="1:7" ht="31.5">
      <c r="A481" s="13" t="s">
        <v>854</v>
      </c>
      <c r="B481" s="7" t="s">
        <v>1</v>
      </c>
      <c r="C481" s="8">
        <v>4011.24</v>
      </c>
      <c r="D481" s="8">
        <v>106.22</v>
      </c>
      <c r="E481" s="19" t="s">
        <v>815</v>
      </c>
      <c r="F481" s="23">
        <f t="shared" si="14"/>
        <v>0</v>
      </c>
      <c r="G481" s="23">
        <f t="shared" si="15"/>
        <v>0</v>
      </c>
    </row>
    <row r="482" spans="1:7" ht="31.5">
      <c r="A482" s="17" t="s">
        <v>855</v>
      </c>
      <c r="B482" s="18" t="s">
        <v>856</v>
      </c>
      <c r="C482" s="8">
        <v>709091.99</v>
      </c>
      <c r="D482" s="19" t="s">
        <v>815</v>
      </c>
      <c r="E482" s="19" t="s">
        <v>815</v>
      </c>
      <c r="F482" s="23"/>
      <c r="G482" s="23">
        <f t="shared" si="15"/>
        <v>0</v>
      </c>
    </row>
    <row r="483" spans="1:7" ht="31.5">
      <c r="A483" s="17" t="s">
        <v>857</v>
      </c>
      <c r="B483" s="18" t="s">
        <v>858</v>
      </c>
      <c r="C483" s="8">
        <v>17205.53</v>
      </c>
      <c r="D483" s="19" t="s">
        <v>815</v>
      </c>
      <c r="E483" s="19" t="s">
        <v>815</v>
      </c>
      <c r="F483" s="23"/>
      <c r="G483" s="23">
        <f t="shared" si="15"/>
        <v>0</v>
      </c>
    </row>
    <row r="484" spans="1:7" ht="47.25">
      <c r="A484" s="14" t="s">
        <v>961</v>
      </c>
      <c r="B484" s="15" t="s">
        <v>57</v>
      </c>
      <c r="C484" s="16">
        <f>C485</f>
        <v>-940581833.81</v>
      </c>
      <c r="D484" s="16">
        <v>-29913022.59</v>
      </c>
      <c r="E484" s="16">
        <v>-55487025.55</v>
      </c>
      <c r="F484" s="22">
        <f t="shared" si="14"/>
        <v>185.49454634032688</v>
      </c>
      <c r="G484" s="22">
        <f t="shared" si="15"/>
        <v>5.899223603462506</v>
      </c>
    </row>
    <row r="485" spans="1:7" ht="47.25">
      <c r="A485" s="13" t="s">
        <v>962</v>
      </c>
      <c r="B485" s="7" t="s">
        <v>28</v>
      </c>
      <c r="C485" s="8">
        <v>-940581833.81</v>
      </c>
      <c r="D485" s="19" t="s">
        <v>815</v>
      </c>
      <c r="E485" s="8">
        <v>-55487025.55</v>
      </c>
      <c r="F485" s="23"/>
      <c r="G485" s="23">
        <f t="shared" si="15"/>
        <v>5.899223603462506</v>
      </c>
    </row>
    <row r="486" spans="1:7" ht="47.25">
      <c r="A486" s="13" t="s">
        <v>963</v>
      </c>
      <c r="B486" s="7" t="s">
        <v>148</v>
      </c>
      <c r="C486" s="19" t="s">
        <v>815</v>
      </c>
      <c r="D486" s="8">
        <v>-29590463.37</v>
      </c>
      <c r="E486" s="19" t="s">
        <v>815</v>
      </c>
      <c r="F486" s="23">
        <f t="shared" si="14"/>
        <v>0</v>
      </c>
      <c r="G486" s="23"/>
    </row>
    <row r="487" spans="1:7" ht="47.25">
      <c r="A487" s="13" t="s">
        <v>964</v>
      </c>
      <c r="B487" s="7" t="s">
        <v>450</v>
      </c>
      <c r="C487" s="19" t="s">
        <v>815</v>
      </c>
      <c r="D487" s="8">
        <v>-23489</v>
      </c>
      <c r="E487" s="19" t="s">
        <v>815</v>
      </c>
      <c r="F487" s="23">
        <f t="shared" si="14"/>
        <v>0</v>
      </c>
      <c r="G487" s="23"/>
    </row>
    <row r="488" spans="1:7" ht="47.25">
      <c r="A488" s="13" t="s">
        <v>965</v>
      </c>
      <c r="B488" s="7" t="s">
        <v>378</v>
      </c>
      <c r="C488" s="19" t="s">
        <v>815</v>
      </c>
      <c r="D488" s="8">
        <v>-299070.22</v>
      </c>
      <c r="E488" s="19" t="s">
        <v>815</v>
      </c>
      <c r="F488" s="23">
        <f t="shared" si="14"/>
        <v>0</v>
      </c>
      <c r="G488" s="23"/>
    </row>
    <row r="489" spans="1:7" ht="15.75" hidden="1">
      <c r="A489" s="10"/>
      <c r="B489" s="11"/>
      <c r="C489" s="8"/>
      <c r="D489" s="12"/>
      <c r="E489" s="12"/>
      <c r="F489" s="23" t="e">
        <f t="shared" si="14"/>
        <v>#DIV/0!</v>
      </c>
      <c r="G489" s="23" t="e">
        <f t="shared" si="15"/>
        <v>#DIV/0!</v>
      </c>
    </row>
    <row r="490" spans="1:7" ht="18.75" customHeight="1">
      <c r="A490" s="20" t="s">
        <v>859</v>
      </c>
      <c r="B490" s="9"/>
      <c r="C490" s="21">
        <f>C7+C355</f>
        <v>9645631564.61</v>
      </c>
      <c r="D490" s="21">
        <f>D7+D355</f>
        <v>43666197221.72</v>
      </c>
      <c r="E490" s="21">
        <f>E7+E355</f>
        <v>10827169490.720001</v>
      </c>
      <c r="F490" s="24">
        <f t="shared" si="14"/>
        <v>24.79531120089033</v>
      </c>
      <c r="G490" s="24">
        <f t="shared" si="15"/>
        <v>112.24946151214282</v>
      </c>
    </row>
  </sheetData>
  <sheetProtection/>
  <mergeCells count="8">
    <mergeCell ref="G4:G6"/>
    <mergeCell ref="A2:G2"/>
    <mergeCell ref="A4:A6"/>
    <mergeCell ref="B4:B6"/>
    <mergeCell ref="C4:C6"/>
    <mergeCell ref="D4:D6"/>
    <mergeCell ref="E4:E6"/>
    <mergeCell ref="F4:F6"/>
  </mergeCells>
  <printOptions/>
  <pageMargins left="0.3937007874015748" right="0.3937007874015748" top="0.4724409448818898" bottom="0.3937007874015748" header="0" footer="0"/>
  <pageSetup fitToHeight="0" fitToWidth="2" horizontalDpi="600" verticalDpi="600" orientation="landscape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2016-04-26T15:15:02Z</cp:lastPrinted>
  <dcterms:created xsi:type="dcterms:W3CDTF">2016-04-25T11:13:14Z</dcterms:created>
  <dcterms:modified xsi:type="dcterms:W3CDTF">2016-10-27T08:07:15Z</dcterms:modified>
  <cp:category/>
  <cp:version/>
  <cp:contentType/>
  <cp:contentStatus/>
</cp:coreProperties>
</file>