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1"/>
  </bookViews>
  <sheets>
    <sheet name="Динамика поступлений 01.07.2016" sheetId="1" r:id="rId1"/>
    <sheet name="удельный вес 01.07.2016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<sst xmlns="http://schemas.openxmlformats.org/spreadsheetml/2006/main" count="98" uniqueCount="55">
  <si>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</si>
  <si>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</si>
  <si>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</si>
  <si>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</si>
  <si>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</si>
  <si>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</si>
  <si>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</si>
  <si>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</si>
  <si>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</si>
  <si>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</si>
  <si>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</si>
  <si>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</si>
  <si>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</si>
  <si>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</si>
  <si>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</si>
  <si>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</si>
  <si>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</si>
  <si>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</si>
  <si>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</si>
  <si>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</si>
  <si>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</si>
  <si>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</si>
  <si>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</si>
  <si>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</si>
  <si>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</si>
  <si>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</si>
  <si>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</si>
  <si>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</si>
  <si>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</si>
  <si>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</si>
  <si>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</si>
  <si>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</si>
  <si>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</si>
  <si>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</si>
  <si>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</si>
  <si>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</si>
  <si>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</si>
  <si>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</si>
  <si>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</si>
  <si>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</si>
  <si>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</si>
  <si>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</si>
  <si>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</si>
  <si>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</si>
  <si>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</si>
  <si>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</si>
  <si>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</si>
  <si>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01.07.2016 года </t>
  </si>
  <si>
    <t>по состоянию на 01.07.2015г.</t>
  </si>
  <si>
    <t>по состоянию на 01.07.2016г.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</si>
  <si>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01.07.2016 года</t>
  </si>
  <si>
    <t xml:space="preserve">По состоянию на 01.07.2015 года </t>
  </si>
  <si>
    <t xml:space="preserve">По состоянию на 01.07.2016 года </t>
  </si>
  <si>
    <t>по состоянию на 01.07.2015 года (по приказу 65Н)</t>
  </si>
  <si>
    <t>по состоянию на 01.07.2016 года (по приказу 65Н)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</si>
</sst>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7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1" t="s">
        <v>47</v>
      </c>
      <c r="B1" s="51"/>
      <c r="C1" s="51"/>
      <c r="D1" s="51"/>
      <c r="E1" s="51"/>
      <c r="F1" s="51"/>
      <c r="G1" s="51"/>
      <c r="H1" s="51"/>
      <c r="I1" s="6"/>
      <c r="J1" s="6"/>
    </row>
    <row r="2" spans="1:10" ht="17.25" customHeight="1">
      <c r="A2" s="51"/>
      <c r="B2" s="51"/>
      <c r="C2" s="51"/>
      <c r="D2" s="51"/>
      <c r="E2" s="51"/>
      <c r="F2" s="51"/>
      <c r="G2" s="51"/>
      <c r="H2" s="51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2" t="s">
        <v>36</v>
      </c>
      <c r="J4" s="53"/>
    </row>
    <row r="5" spans="1:10" ht="30" customHeight="1" thickBot="1">
      <c r="A5" s="54" t="s">
        <v>37</v>
      </c>
      <c r="B5" s="54" t="s">
        <v>45</v>
      </c>
      <c r="C5" s="56" t="s">
        <v>39</v>
      </c>
      <c r="D5" s="57"/>
      <c r="E5" s="58" t="s">
        <v>34</v>
      </c>
      <c r="F5" s="60" t="s">
        <v>0</v>
      </c>
      <c r="G5" s="56" t="s">
        <v>35</v>
      </c>
      <c r="H5" s="57"/>
      <c r="I5" s="54" t="s">
        <v>34</v>
      </c>
      <c r="J5" s="62" t="s">
        <v>38</v>
      </c>
    </row>
    <row r="6" spans="1:10" ht="48" customHeight="1" thickBot="1">
      <c r="A6" s="55"/>
      <c r="B6" s="55"/>
      <c r="C6" s="7" t="s">
        <v>53</v>
      </c>
      <c r="D6" s="7" t="s">
        <v>54</v>
      </c>
      <c r="E6" s="59"/>
      <c r="F6" s="61"/>
      <c r="G6" s="7" t="s">
        <v>48</v>
      </c>
      <c r="H6" s="7" t="s">
        <v>49</v>
      </c>
      <c r="I6" s="55"/>
      <c r="J6" s="63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2898842.44</v>
      </c>
      <c r="D8" s="11">
        <v>3023073.07</v>
      </c>
      <c r="E8" s="12">
        <f aca="true" t="shared" si="0" ref="E8:E41">D8-C8</f>
        <v>124230.62999999989</v>
      </c>
      <c r="F8" s="13">
        <f aca="true" t="shared" si="1" ref="F8:F41">ROUND(D8/C8*100,2)</f>
        <v>104.29</v>
      </c>
      <c r="G8" s="14">
        <v>20304538</v>
      </c>
      <c r="H8" s="14">
        <v>20706746</v>
      </c>
      <c r="I8" s="12">
        <f>H8-G8</f>
        <v>402208</v>
      </c>
      <c r="J8" s="15">
        <f>ROUND(H8/G8*100,2)</f>
        <v>101.98</v>
      </c>
      <c r="N8" s="1"/>
      <c r="O8" s="5"/>
    </row>
    <row r="9" spans="1:15" ht="15.75">
      <c r="A9" s="16">
        <v>2</v>
      </c>
      <c r="B9" s="17" t="s">
        <v>44</v>
      </c>
      <c r="C9" s="11">
        <v>140412.39</v>
      </c>
      <c r="D9" s="11">
        <v>143467.13</v>
      </c>
      <c r="E9" s="12">
        <f t="shared" si="0"/>
        <v>3054.7399999999907</v>
      </c>
      <c r="F9" s="18">
        <f t="shared" si="1"/>
        <v>102.18</v>
      </c>
      <c r="G9" s="19">
        <v>945103</v>
      </c>
      <c r="H9" s="19">
        <v>947315</v>
      </c>
      <c r="I9" s="20">
        <f aca="true" t="shared" si="2" ref="I9:I41">H9-G9</f>
        <v>2212</v>
      </c>
      <c r="J9" s="21">
        <f aca="true" t="shared" si="3" ref="J9:J41">ROUND(H9/G9*100,2)</f>
        <v>100.23</v>
      </c>
      <c r="N9" s="1"/>
      <c r="O9" s="5"/>
    </row>
    <row r="10" spans="1:15" ht="15.75">
      <c r="A10" s="16">
        <v>3</v>
      </c>
      <c r="B10" s="17" t="s">
        <v>2</v>
      </c>
      <c r="C10" s="11">
        <v>182334.07</v>
      </c>
      <c r="D10" s="11">
        <v>179652.69</v>
      </c>
      <c r="E10" s="12">
        <f t="shared" si="0"/>
        <v>-2681.3800000000047</v>
      </c>
      <c r="F10" s="18">
        <f t="shared" si="1"/>
        <v>98.53</v>
      </c>
      <c r="G10" s="19">
        <v>1175538</v>
      </c>
      <c r="H10" s="19">
        <v>1131398</v>
      </c>
      <c r="I10" s="20">
        <f t="shared" si="2"/>
        <v>-44140</v>
      </c>
      <c r="J10" s="21">
        <f t="shared" si="3"/>
        <v>96.25</v>
      </c>
      <c r="N10" s="1"/>
      <c r="O10" s="5"/>
    </row>
    <row r="11" spans="1:15" ht="15.75">
      <c r="A11" s="16">
        <v>4</v>
      </c>
      <c r="B11" s="17" t="s">
        <v>3</v>
      </c>
      <c r="C11" s="11">
        <v>138163.93</v>
      </c>
      <c r="D11" s="11">
        <v>152698.51</v>
      </c>
      <c r="E11" s="12">
        <f t="shared" si="0"/>
        <v>14534.580000000016</v>
      </c>
      <c r="F11" s="18">
        <f t="shared" si="1"/>
        <v>110.52</v>
      </c>
      <c r="G11" s="19">
        <v>862149</v>
      </c>
      <c r="H11" s="19">
        <v>911446</v>
      </c>
      <c r="I11" s="20">
        <f t="shared" si="2"/>
        <v>49297</v>
      </c>
      <c r="J11" s="21">
        <f t="shared" si="3"/>
        <v>105.72</v>
      </c>
      <c r="N11" s="1"/>
      <c r="O11" s="5"/>
    </row>
    <row r="12" spans="1:15" ht="15.75">
      <c r="A12" s="16">
        <v>5</v>
      </c>
      <c r="B12" s="17" t="s">
        <v>4</v>
      </c>
      <c r="C12" s="11">
        <v>38942.82</v>
      </c>
      <c r="D12" s="11">
        <v>58045.12</v>
      </c>
      <c r="E12" s="12">
        <f t="shared" si="0"/>
        <v>19102.300000000003</v>
      </c>
      <c r="F12" s="18">
        <f t="shared" si="1"/>
        <v>149.05</v>
      </c>
      <c r="G12" s="19">
        <v>268621</v>
      </c>
      <c r="H12" s="19">
        <v>264995</v>
      </c>
      <c r="I12" s="20">
        <f t="shared" si="2"/>
        <v>-3626</v>
      </c>
      <c r="J12" s="21">
        <f t="shared" si="3"/>
        <v>98.65</v>
      </c>
      <c r="N12" s="1"/>
      <c r="O12" s="5"/>
    </row>
    <row r="13" spans="1:15" ht="15.75">
      <c r="A13" s="16">
        <v>6</v>
      </c>
      <c r="B13" s="17" t="s">
        <v>5</v>
      </c>
      <c r="C13" s="11">
        <v>44630.53</v>
      </c>
      <c r="D13" s="11">
        <v>47342.33</v>
      </c>
      <c r="E13" s="12">
        <f t="shared" si="0"/>
        <v>2711.800000000003</v>
      </c>
      <c r="F13" s="18">
        <f t="shared" si="1"/>
        <v>106.08</v>
      </c>
      <c r="G13" s="19">
        <v>240763</v>
      </c>
      <c r="H13" s="19">
        <v>259576</v>
      </c>
      <c r="I13" s="20">
        <f t="shared" si="2"/>
        <v>18813</v>
      </c>
      <c r="J13" s="21">
        <f t="shared" si="3"/>
        <v>107.81</v>
      </c>
      <c r="N13" s="1"/>
      <c r="O13" s="5"/>
    </row>
    <row r="14" spans="1:15" ht="15.75">
      <c r="A14" s="16">
        <v>7</v>
      </c>
      <c r="B14" s="17" t="s">
        <v>6</v>
      </c>
      <c r="C14" s="11">
        <v>254243.18</v>
      </c>
      <c r="D14" s="11">
        <v>296407.22</v>
      </c>
      <c r="E14" s="12">
        <f t="shared" si="0"/>
        <v>42164.03999999998</v>
      </c>
      <c r="F14" s="18">
        <f t="shared" si="1"/>
        <v>116.58</v>
      </c>
      <c r="G14" s="19">
        <v>1530166</v>
      </c>
      <c r="H14" s="19">
        <v>1619310</v>
      </c>
      <c r="I14" s="20">
        <f t="shared" si="2"/>
        <v>89144</v>
      </c>
      <c r="J14" s="21">
        <f t="shared" si="3"/>
        <v>105.83</v>
      </c>
      <c r="N14" s="1"/>
      <c r="O14" s="5"/>
    </row>
    <row r="15" spans="1:15" ht="15.75">
      <c r="A15" s="16">
        <v>8</v>
      </c>
      <c r="B15" s="17" t="s">
        <v>7</v>
      </c>
      <c r="C15" s="11">
        <v>134782.24</v>
      </c>
      <c r="D15" s="11">
        <v>167890.75</v>
      </c>
      <c r="E15" s="12">
        <f t="shared" si="0"/>
        <v>33108.51000000001</v>
      </c>
      <c r="F15" s="18">
        <f t="shared" si="1"/>
        <v>124.56</v>
      </c>
      <c r="G15" s="19">
        <v>990680</v>
      </c>
      <c r="H15" s="19">
        <v>1183662</v>
      </c>
      <c r="I15" s="20">
        <f t="shared" si="2"/>
        <v>192982</v>
      </c>
      <c r="J15" s="21">
        <f t="shared" si="3"/>
        <v>119.48</v>
      </c>
      <c r="N15" s="1"/>
      <c r="O15" s="5"/>
    </row>
    <row r="16" spans="1:15" ht="15.75">
      <c r="A16" s="16">
        <v>9</v>
      </c>
      <c r="B16" s="17" t="s">
        <v>8</v>
      </c>
      <c r="C16" s="11">
        <v>11800.87</v>
      </c>
      <c r="D16" s="11">
        <v>12752.86</v>
      </c>
      <c r="E16" s="12">
        <f t="shared" si="0"/>
        <v>951.9899999999998</v>
      </c>
      <c r="F16" s="18">
        <f t="shared" si="1"/>
        <v>108.07</v>
      </c>
      <c r="G16" s="19">
        <v>88723</v>
      </c>
      <c r="H16" s="19">
        <v>82533</v>
      </c>
      <c r="I16" s="20">
        <f t="shared" si="2"/>
        <v>-6190</v>
      </c>
      <c r="J16" s="21">
        <f t="shared" si="3"/>
        <v>93.02</v>
      </c>
      <c r="N16" s="1"/>
      <c r="O16" s="5"/>
    </row>
    <row r="17" spans="1:15" ht="15.75">
      <c r="A17" s="16">
        <v>10</v>
      </c>
      <c r="B17" s="17" t="s">
        <v>9</v>
      </c>
      <c r="C17" s="11">
        <v>65444.31</v>
      </c>
      <c r="D17" s="11">
        <v>64104.29</v>
      </c>
      <c r="E17" s="12">
        <f t="shared" si="0"/>
        <v>-1340.0199999999968</v>
      </c>
      <c r="F17" s="18">
        <f t="shared" si="1"/>
        <v>97.95</v>
      </c>
      <c r="G17" s="19">
        <v>199595</v>
      </c>
      <c r="H17" s="19">
        <v>216298</v>
      </c>
      <c r="I17" s="20">
        <f t="shared" si="2"/>
        <v>16703</v>
      </c>
      <c r="J17" s="21">
        <f t="shared" si="3"/>
        <v>108.37</v>
      </c>
      <c r="N17" s="1"/>
      <c r="O17" s="5"/>
    </row>
    <row r="18" spans="1:15" ht="15.75">
      <c r="A18" s="16">
        <v>11</v>
      </c>
      <c r="B18" s="17" t="s">
        <v>10</v>
      </c>
      <c r="C18" s="11">
        <v>21909.41</v>
      </c>
      <c r="D18" s="11">
        <v>25212.68</v>
      </c>
      <c r="E18" s="12">
        <f t="shared" si="0"/>
        <v>3303.2700000000004</v>
      </c>
      <c r="F18" s="18">
        <f t="shared" si="1"/>
        <v>115.08</v>
      </c>
      <c r="G18" s="19">
        <v>146685</v>
      </c>
      <c r="H18" s="19">
        <v>154536</v>
      </c>
      <c r="I18" s="20">
        <f t="shared" si="2"/>
        <v>7851</v>
      </c>
      <c r="J18" s="21">
        <f t="shared" si="3"/>
        <v>105.35</v>
      </c>
      <c r="N18" s="1"/>
      <c r="O18" s="5"/>
    </row>
    <row r="19" spans="1:15" ht="15.75">
      <c r="A19" s="16">
        <v>12</v>
      </c>
      <c r="B19" s="17" t="s">
        <v>11</v>
      </c>
      <c r="C19" s="11">
        <v>108732.55</v>
      </c>
      <c r="D19" s="11">
        <v>112694.23</v>
      </c>
      <c r="E19" s="12">
        <f t="shared" si="0"/>
        <v>3961.679999999993</v>
      </c>
      <c r="F19" s="18">
        <f t="shared" si="1"/>
        <v>103.64</v>
      </c>
      <c r="G19" s="19">
        <v>601609</v>
      </c>
      <c r="H19" s="19">
        <v>629234</v>
      </c>
      <c r="I19" s="20">
        <f t="shared" si="2"/>
        <v>27625</v>
      </c>
      <c r="J19" s="21">
        <f t="shared" si="3"/>
        <v>104.59</v>
      </c>
      <c r="N19" s="1"/>
      <c r="O19" s="5"/>
    </row>
    <row r="20" spans="1:15" ht="15.75">
      <c r="A20" s="16">
        <v>13</v>
      </c>
      <c r="B20" s="17" t="s">
        <v>12</v>
      </c>
      <c r="C20" s="11">
        <v>24605.54</v>
      </c>
      <c r="D20" s="11">
        <v>25325.95</v>
      </c>
      <c r="E20" s="12">
        <f t="shared" si="0"/>
        <v>720.4099999999999</v>
      </c>
      <c r="F20" s="18">
        <f t="shared" si="1"/>
        <v>102.93</v>
      </c>
      <c r="G20" s="19">
        <v>139686</v>
      </c>
      <c r="H20" s="19">
        <v>128323</v>
      </c>
      <c r="I20" s="20">
        <f t="shared" si="2"/>
        <v>-11363</v>
      </c>
      <c r="J20" s="21">
        <f t="shared" si="3"/>
        <v>91.87</v>
      </c>
      <c r="N20" s="1"/>
      <c r="O20" s="5"/>
    </row>
    <row r="21" spans="1:15" ht="15.75">
      <c r="A21" s="16">
        <v>14</v>
      </c>
      <c r="B21" s="17" t="s">
        <v>13</v>
      </c>
      <c r="C21" s="11">
        <v>121684.9</v>
      </c>
      <c r="D21" s="11">
        <v>120117.28</v>
      </c>
      <c r="E21" s="12">
        <f t="shared" si="0"/>
        <v>-1567.6199999999953</v>
      </c>
      <c r="F21" s="18">
        <f t="shared" si="1"/>
        <v>98.71</v>
      </c>
      <c r="G21" s="19">
        <v>803485</v>
      </c>
      <c r="H21" s="19">
        <v>854824</v>
      </c>
      <c r="I21" s="20">
        <f t="shared" si="2"/>
        <v>51339</v>
      </c>
      <c r="J21" s="21">
        <f t="shared" si="3"/>
        <v>106.39</v>
      </c>
      <c r="N21" s="1"/>
      <c r="O21" s="5"/>
    </row>
    <row r="22" spans="1:15" ht="15.75">
      <c r="A22" s="16">
        <v>15</v>
      </c>
      <c r="B22" s="17" t="s">
        <v>14</v>
      </c>
      <c r="C22" s="11">
        <v>29730.05</v>
      </c>
      <c r="D22" s="11">
        <v>27282.64</v>
      </c>
      <c r="E22" s="12">
        <f t="shared" si="0"/>
        <v>-2447.41</v>
      </c>
      <c r="F22" s="18">
        <f t="shared" si="1"/>
        <v>91.77</v>
      </c>
      <c r="G22" s="19">
        <v>165057</v>
      </c>
      <c r="H22" s="19">
        <v>158563</v>
      </c>
      <c r="I22" s="20">
        <f t="shared" si="2"/>
        <v>-6494</v>
      </c>
      <c r="J22" s="21">
        <f t="shared" si="3"/>
        <v>96.07</v>
      </c>
      <c r="N22" s="1"/>
      <c r="O22" s="5"/>
    </row>
    <row r="23" spans="1:15" ht="15.75">
      <c r="A23" s="16">
        <v>16</v>
      </c>
      <c r="B23" s="17" t="s">
        <v>15</v>
      </c>
      <c r="C23" s="11">
        <v>64551.38</v>
      </c>
      <c r="D23" s="11">
        <v>61385.23</v>
      </c>
      <c r="E23" s="12">
        <f t="shared" si="0"/>
        <v>-3166.149999999994</v>
      </c>
      <c r="F23" s="18">
        <f t="shared" si="1"/>
        <v>95.1</v>
      </c>
      <c r="G23" s="19">
        <v>378565</v>
      </c>
      <c r="H23" s="19">
        <v>395055</v>
      </c>
      <c r="I23" s="20">
        <f t="shared" si="2"/>
        <v>16490</v>
      </c>
      <c r="J23" s="21">
        <f t="shared" si="3"/>
        <v>104.36</v>
      </c>
      <c r="N23" s="1"/>
      <c r="O23" s="5"/>
    </row>
    <row r="24" spans="1:15" ht="15.75">
      <c r="A24" s="16">
        <v>17</v>
      </c>
      <c r="B24" s="17" t="s">
        <v>16</v>
      </c>
      <c r="C24" s="11">
        <v>30688.88</v>
      </c>
      <c r="D24" s="11">
        <v>29128.33</v>
      </c>
      <c r="E24" s="12">
        <f t="shared" si="0"/>
        <v>-1560.5499999999993</v>
      </c>
      <c r="F24" s="18">
        <f t="shared" si="1"/>
        <v>94.91</v>
      </c>
      <c r="G24" s="19">
        <v>188456</v>
      </c>
      <c r="H24" s="19">
        <v>172058</v>
      </c>
      <c r="I24" s="20">
        <f t="shared" si="2"/>
        <v>-16398</v>
      </c>
      <c r="J24" s="21">
        <f t="shared" si="3"/>
        <v>91.3</v>
      </c>
      <c r="N24" s="1"/>
      <c r="O24" s="5"/>
    </row>
    <row r="25" spans="1:15" ht="15.75">
      <c r="A25" s="16">
        <v>18</v>
      </c>
      <c r="B25" s="17" t="s">
        <v>17</v>
      </c>
      <c r="C25" s="11">
        <v>35109.45</v>
      </c>
      <c r="D25" s="11">
        <v>39980.09</v>
      </c>
      <c r="E25" s="12">
        <f t="shared" si="0"/>
        <v>4870.639999999999</v>
      </c>
      <c r="F25" s="18">
        <f t="shared" si="1"/>
        <v>113.87</v>
      </c>
      <c r="G25" s="19">
        <v>220919</v>
      </c>
      <c r="H25" s="19">
        <v>242854</v>
      </c>
      <c r="I25" s="20">
        <f t="shared" si="2"/>
        <v>21935</v>
      </c>
      <c r="J25" s="21">
        <f t="shared" si="3"/>
        <v>109.93</v>
      </c>
      <c r="N25" s="1"/>
      <c r="O25" s="5"/>
    </row>
    <row r="26" spans="1:15" ht="15.75">
      <c r="A26" s="16">
        <v>19</v>
      </c>
      <c r="B26" s="17" t="s">
        <v>18</v>
      </c>
      <c r="C26" s="11">
        <v>18033.99</v>
      </c>
      <c r="D26" s="11">
        <v>18282.22</v>
      </c>
      <c r="E26" s="12">
        <f t="shared" si="0"/>
        <v>248.22999999999956</v>
      </c>
      <c r="F26" s="18">
        <f t="shared" si="1"/>
        <v>101.38</v>
      </c>
      <c r="G26" s="19">
        <v>123934</v>
      </c>
      <c r="H26" s="19">
        <v>125409</v>
      </c>
      <c r="I26" s="20">
        <f t="shared" si="2"/>
        <v>1475</v>
      </c>
      <c r="J26" s="21">
        <f t="shared" si="3"/>
        <v>101.19</v>
      </c>
      <c r="N26" s="1"/>
      <c r="O26" s="5"/>
    </row>
    <row r="27" spans="1:15" ht="15.75">
      <c r="A27" s="16">
        <v>20</v>
      </c>
      <c r="B27" s="17" t="s">
        <v>19</v>
      </c>
      <c r="C27" s="11">
        <v>28697.02</v>
      </c>
      <c r="D27" s="11">
        <v>32385.17</v>
      </c>
      <c r="E27" s="12">
        <f t="shared" si="0"/>
        <v>3688.149999999998</v>
      </c>
      <c r="F27" s="18">
        <f t="shared" si="1"/>
        <v>112.85</v>
      </c>
      <c r="G27" s="19">
        <v>194868</v>
      </c>
      <c r="H27" s="19">
        <v>199881</v>
      </c>
      <c r="I27" s="20">
        <f t="shared" si="2"/>
        <v>5013</v>
      </c>
      <c r="J27" s="21">
        <f t="shared" si="3"/>
        <v>102.57</v>
      </c>
      <c r="N27" s="1"/>
      <c r="O27" s="5"/>
    </row>
    <row r="28" spans="1:15" ht="15.75">
      <c r="A28" s="16">
        <v>21</v>
      </c>
      <c r="B28" s="17" t="s">
        <v>20</v>
      </c>
      <c r="C28" s="11">
        <v>52069.13</v>
      </c>
      <c r="D28" s="11">
        <v>52051.36</v>
      </c>
      <c r="E28" s="12">
        <f t="shared" si="0"/>
        <v>-17.7699999999968</v>
      </c>
      <c r="F28" s="18">
        <f t="shared" si="1"/>
        <v>99.97</v>
      </c>
      <c r="G28" s="19">
        <v>251542</v>
      </c>
      <c r="H28" s="19">
        <v>252288</v>
      </c>
      <c r="I28" s="20">
        <f t="shared" si="2"/>
        <v>746</v>
      </c>
      <c r="J28" s="21">
        <f t="shared" si="3"/>
        <v>100.3</v>
      </c>
      <c r="N28" s="1"/>
      <c r="O28" s="5"/>
    </row>
    <row r="29" spans="1:15" ht="15.75">
      <c r="A29" s="16">
        <v>22</v>
      </c>
      <c r="B29" s="17" t="s">
        <v>21</v>
      </c>
      <c r="C29" s="11">
        <v>14202.82</v>
      </c>
      <c r="D29" s="11">
        <v>13821.56</v>
      </c>
      <c r="E29" s="12">
        <f t="shared" si="0"/>
        <v>-381.2600000000002</v>
      </c>
      <c r="F29" s="18">
        <f t="shared" si="1"/>
        <v>97.32</v>
      </c>
      <c r="G29" s="19">
        <v>124085</v>
      </c>
      <c r="H29" s="19">
        <v>126469</v>
      </c>
      <c r="I29" s="20">
        <f t="shared" si="2"/>
        <v>2384</v>
      </c>
      <c r="J29" s="21">
        <f t="shared" si="3"/>
        <v>101.92</v>
      </c>
      <c r="N29" s="1"/>
      <c r="O29" s="5"/>
    </row>
    <row r="30" spans="1:15" ht="15.75">
      <c r="A30" s="16">
        <v>23</v>
      </c>
      <c r="B30" s="17" t="s">
        <v>22</v>
      </c>
      <c r="C30" s="11">
        <v>70246.1</v>
      </c>
      <c r="D30" s="11">
        <v>67266.89</v>
      </c>
      <c r="E30" s="12">
        <f t="shared" si="0"/>
        <v>-2979.2100000000064</v>
      </c>
      <c r="F30" s="18">
        <f t="shared" si="1"/>
        <v>95.76</v>
      </c>
      <c r="G30" s="19">
        <v>361355</v>
      </c>
      <c r="H30" s="19">
        <v>380428</v>
      </c>
      <c r="I30" s="20">
        <f t="shared" si="2"/>
        <v>19073</v>
      </c>
      <c r="J30" s="21">
        <f t="shared" si="3"/>
        <v>105.28</v>
      </c>
      <c r="N30" s="1"/>
      <c r="O30" s="5"/>
    </row>
    <row r="31" spans="1:15" ht="15.75">
      <c r="A31" s="16">
        <v>24</v>
      </c>
      <c r="B31" s="17" t="s">
        <v>23</v>
      </c>
      <c r="C31" s="11">
        <v>148397.5</v>
      </c>
      <c r="D31" s="11">
        <v>138846.73</v>
      </c>
      <c r="E31" s="12">
        <f t="shared" si="0"/>
        <v>-9550.76999999999</v>
      </c>
      <c r="F31" s="18">
        <f t="shared" si="1"/>
        <v>93.56</v>
      </c>
      <c r="G31" s="19">
        <v>743498</v>
      </c>
      <c r="H31" s="19">
        <v>706359</v>
      </c>
      <c r="I31" s="20">
        <f t="shared" si="2"/>
        <v>-37139</v>
      </c>
      <c r="J31" s="21">
        <f t="shared" si="3"/>
        <v>95</v>
      </c>
      <c r="N31" s="1"/>
      <c r="O31" s="5"/>
    </row>
    <row r="32" spans="1:15" ht="15.75">
      <c r="A32" s="16">
        <v>25</v>
      </c>
      <c r="B32" s="17" t="s">
        <v>24</v>
      </c>
      <c r="C32" s="11">
        <v>20688.36</v>
      </c>
      <c r="D32" s="11">
        <v>25974.5</v>
      </c>
      <c r="E32" s="12">
        <f t="shared" si="0"/>
        <v>5286.139999999999</v>
      </c>
      <c r="F32" s="18">
        <f t="shared" si="1"/>
        <v>125.55</v>
      </c>
      <c r="G32" s="19">
        <v>124808</v>
      </c>
      <c r="H32" s="19">
        <v>142280</v>
      </c>
      <c r="I32" s="20">
        <f t="shared" si="2"/>
        <v>17472</v>
      </c>
      <c r="J32" s="21">
        <f t="shared" si="3"/>
        <v>114</v>
      </c>
      <c r="N32" s="1"/>
      <c r="O32" s="5"/>
    </row>
    <row r="33" spans="1:15" ht="15.75">
      <c r="A33" s="16">
        <v>26</v>
      </c>
      <c r="B33" s="17" t="s">
        <v>25</v>
      </c>
      <c r="C33" s="11">
        <v>47642.65</v>
      </c>
      <c r="D33" s="11">
        <v>51300.96</v>
      </c>
      <c r="E33" s="12">
        <f t="shared" si="0"/>
        <v>3658.3099999999977</v>
      </c>
      <c r="F33" s="18">
        <f t="shared" si="1"/>
        <v>107.68</v>
      </c>
      <c r="G33" s="19">
        <v>309107</v>
      </c>
      <c r="H33" s="19">
        <v>319507</v>
      </c>
      <c r="I33" s="20">
        <f t="shared" si="2"/>
        <v>10400</v>
      </c>
      <c r="J33" s="21">
        <f t="shared" si="3"/>
        <v>103.36</v>
      </c>
      <c r="N33" s="1"/>
      <c r="O33" s="5"/>
    </row>
    <row r="34" spans="1:15" ht="15.75">
      <c r="A34" s="16">
        <v>27</v>
      </c>
      <c r="B34" s="17" t="s">
        <v>26</v>
      </c>
      <c r="C34" s="11">
        <v>38796.3</v>
      </c>
      <c r="D34" s="11">
        <v>45764.29</v>
      </c>
      <c r="E34" s="12">
        <f t="shared" si="0"/>
        <v>6967.989999999998</v>
      </c>
      <c r="F34" s="18">
        <f t="shared" si="1"/>
        <v>117.96</v>
      </c>
      <c r="G34" s="19">
        <v>175268</v>
      </c>
      <c r="H34" s="19">
        <v>190821</v>
      </c>
      <c r="I34" s="20">
        <f t="shared" si="2"/>
        <v>15553</v>
      </c>
      <c r="J34" s="21">
        <f t="shared" si="3"/>
        <v>108.87</v>
      </c>
      <c r="N34" s="1"/>
      <c r="O34" s="5"/>
    </row>
    <row r="35" spans="1:15" ht="15.75">
      <c r="A35" s="16">
        <v>28</v>
      </c>
      <c r="B35" s="17" t="s">
        <v>27</v>
      </c>
      <c r="C35" s="11">
        <v>36714.19</v>
      </c>
      <c r="D35" s="11">
        <v>38400.37</v>
      </c>
      <c r="E35" s="12">
        <f t="shared" si="0"/>
        <v>1686.1800000000003</v>
      </c>
      <c r="F35" s="18">
        <f t="shared" si="1"/>
        <v>104.59</v>
      </c>
      <c r="G35" s="19">
        <v>205923</v>
      </c>
      <c r="H35" s="19">
        <v>186709</v>
      </c>
      <c r="I35" s="20">
        <f t="shared" si="2"/>
        <v>-19214</v>
      </c>
      <c r="J35" s="21">
        <f t="shared" si="3"/>
        <v>90.67</v>
      </c>
      <c r="N35" s="1"/>
      <c r="O35" s="5"/>
    </row>
    <row r="36" spans="1:15" ht="15.75">
      <c r="A36" s="16">
        <v>29</v>
      </c>
      <c r="B36" s="17" t="s">
        <v>28</v>
      </c>
      <c r="C36" s="11">
        <v>71734.17</v>
      </c>
      <c r="D36" s="11">
        <v>71378.92</v>
      </c>
      <c r="E36" s="12">
        <f t="shared" si="0"/>
        <v>-355.25</v>
      </c>
      <c r="F36" s="18">
        <f t="shared" si="1"/>
        <v>99.5</v>
      </c>
      <c r="G36" s="19">
        <v>453170</v>
      </c>
      <c r="H36" s="19">
        <v>462248</v>
      </c>
      <c r="I36" s="20">
        <f t="shared" si="2"/>
        <v>9078</v>
      </c>
      <c r="J36" s="21">
        <f t="shared" si="3"/>
        <v>102</v>
      </c>
      <c r="N36" s="1"/>
      <c r="O36" s="5"/>
    </row>
    <row r="37" spans="1:15" ht="15.75">
      <c r="A37" s="16">
        <v>30</v>
      </c>
      <c r="B37" s="17" t="s">
        <v>29</v>
      </c>
      <c r="C37" s="11">
        <v>105335.84</v>
      </c>
      <c r="D37" s="11">
        <v>105258.31</v>
      </c>
      <c r="E37" s="12">
        <f t="shared" si="0"/>
        <v>-77.52999999999884</v>
      </c>
      <c r="F37" s="18">
        <f t="shared" si="1"/>
        <v>99.93</v>
      </c>
      <c r="G37" s="19">
        <v>755981</v>
      </c>
      <c r="H37" s="19">
        <v>772042</v>
      </c>
      <c r="I37" s="20">
        <f t="shared" si="2"/>
        <v>16061</v>
      </c>
      <c r="J37" s="21">
        <f t="shared" si="3"/>
        <v>102.12</v>
      </c>
      <c r="N37" s="1"/>
      <c r="O37" s="5"/>
    </row>
    <row r="38" spans="1:15" ht="15.75">
      <c r="A38" s="16">
        <v>31</v>
      </c>
      <c r="B38" s="17" t="s">
        <v>30</v>
      </c>
      <c r="C38" s="11">
        <v>134143.38</v>
      </c>
      <c r="D38" s="11">
        <v>140502.44</v>
      </c>
      <c r="E38" s="12">
        <f t="shared" si="0"/>
        <v>6359.059999999998</v>
      </c>
      <c r="F38" s="18">
        <f t="shared" si="1"/>
        <v>104.74</v>
      </c>
      <c r="G38" s="19">
        <v>868868</v>
      </c>
      <c r="H38" s="19">
        <v>932289</v>
      </c>
      <c r="I38" s="20">
        <f t="shared" si="2"/>
        <v>63421</v>
      </c>
      <c r="J38" s="21">
        <f t="shared" si="3"/>
        <v>107.3</v>
      </c>
      <c r="N38" s="1"/>
      <c r="O38" s="5"/>
    </row>
    <row r="39" spans="1:15" ht="15.75">
      <c r="A39" s="16">
        <v>32</v>
      </c>
      <c r="B39" s="17" t="s">
        <v>31</v>
      </c>
      <c r="C39" s="11">
        <v>80339.42</v>
      </c>
      <c r="D39" s="11">
        <v>77026.56</v>
      </c>
      <c r="E39" s="12">
        <f t="shared" si="0"/>
        <v>-3312.8600000000006</v>
      </c>
      <c r="F39" s="18">
        <f t="shared" si="1"/>
        <v>95.88</v>
      </c>
      <c r="G39" s="19">
        <v>549600</v>
      </c>
      <c r="H39" s="19">
        <v>536466</v>
      </c>
      <c r="I39" s="20">
        <f t="shared" si="2"/>
        <v>-13134</v>
      </c>
      <c r="J39" s="21">
        <f t="shared" si="3"/>
        <v>97.61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48002.45</v>
      </c>
      <c r="D40" s="11">
        <v>42256.16</v>
      </c>
      <c r="E40" s="12">
        <f t="shared" si="0"/>
        <v>-5746.289999999994</v>
      </c>
      <c r="F40" s="24">
        <f t="shared" si="1"/>
        <v>88.03</v>
      </c>
      <c r="G40" s="25">
        <v>329077</v>
      </c>
      <c r="H40" s="25">
        <v>275397</v>
      </c>
      <c r="I40" s="26">
        <f t="shared" si="2"/>
        <v>-53680</v>
      </c>
      <c r="J40" s="27">
        <f t="shared" si="3"/>
        <v>83.69</v>
      </c>
      <c r="N40" s="1"/>
      <c r="O40" s="5"/>
    </row>
    <row r="41" spans="1:15" ht="16.5" thickBot="1">
      <c r="A41" s="28"/>
      <c r="B41" s="29" t="s">
        <v>33</v>
      </c>
      <c r="C41" s="30">
        <f>SUM(C8:C40)</f>
        <v>5261652.26</v>
      </c>
      <c r="D41" s="30">
        <f>SUM(D8:D40)</f>
        <v>5507076.84</v>
      </c>
      <c r="E41" s="30">
        <f t="shared" si="0"/>
        <v>245424.58000000007</v>
      </c>
      <c r="F41" s="31">
        <f t="shared" si="1"/>
        <v>104.66</v>
      </c>
      <c r="G41" s="30">
        <f>SUM(G8:G40)</f>
        <v>34821422</v>
      </c>
      <c r="H41" s="30">
        <f>SUM(H8:H40)</f>
        <v>35667319</v>
      </c>
      <c r="I41" s="30">
        <f t="shared" si="2"/>
        <v>845897</v>
      </c>
      <c r="J41" s="31">
        <f t="shared" si="3"/>
        <v>102.43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A1">
      <selection activeCell="D8" sqref="D8:D40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"/>
      <c r="K2" s="6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2" t="s">
        <v>46</v>
      </c>
      <c r="K4" s="52"/>
    </row>
    <row r="5" spans="1:11" ht="38.25" customHeight="1" thickBot="1">
      <c r="A5" s="65" t="s">
        <v>37</v>
      </c>
      <c r="B5" s="54" t="s">
        <v>45</v>
      </c>
      <c r="C5" s="67" t="s">
        <v>51</v>
      </c>
      <c r="D5" s="68"/>
      <c r="E5" s="69"/>
      <c r="F5" s="67" t="s">
        <v>52</v>
      </c>
      <c r="G5" s="68"/>
      <c r="H5" s="69"/>
      <c r="I5" s="67" t="s">
        <v>43</v>
      </c>
      <c r="J5" s="68"/>
      <c r="K5" s="69"/>
    </row>
    <row r="6" spans="1:11" ht="39" thickBot="1">
      <c r="A6" s="66"/>
      <c r="B6" s="55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20304538</v>
      </c>
      <c r="D8" s="11">
        <v>2898842.44</v>
      </c>
      <c r="E8" s="34">
        <f>ROUND(D8*100/C8,2)</f>
        <v>14.28</v>
      </c>
      <c r="F8" s="14">
        <v>20706746</v>
      </c>
      <c r="G8" s="11">
        <v>3023073.07</v>
      </c>
      <c r="H8" s="34">
        <f>ROUND(G8*100/F8,2)</f>
        <v>14.6</v>
      </c>
      <c r="I8" s="34">
        <f>ROUND(F8-C8,0)</f>
        <v>402208</v>
      </c>
      <c r="J8" s="12">
        <f>G8-D8</f>
        <v>124230.62999999989</v>
      </c>
      <c r="K8" s="35">
        <f>H8-E8</f>
        <v>0.3200000000000003</v>
      </c>
    </row>
    <row r="9" spans="1:11" ht="12.75">
      <c r="A9" s="16">
        <v>2</v>
      </c>
      <c r="B9" s="17" t="s">
        <v>44</v>
      </c>
      <c r="C9" s="19">
        <v>945103</v>
      </c>
      <c r="D9" s="11">
        <v>140412.39</v>
      </c>
      <c r="E9" s="34">
        <f aca="true" t="shared" si="0" ref="E9:E41">ROUND(D9*100/C9,2)</f>
        <v>14.86</v>
      </c>
      <c r="F9" s="19">
        <v>947315</v>
      </c>
      <c r="G9" s="11">
        <v>143467.13</v>
      </c>
      <c r="H9" s="34">
        <f aca="true" t="shared" si="1" ref="H9:H41">ROUND(G9*100/F9,2)</f>
        <v>15.14</v>
      </c>
      <c r="I9" s="36">
        <f aca="true" t="shared" si="2" ref="I9:I41">ROUND(F9-C9,0)</f>
        <v>2212</v>
      </c>
      <c r="J9" s="20">
        <f aca="true" t="shared" si="3" ref="J9:K41">G9-D9</f>
        <v>3054.7399999999907</v>
      </c>
      <c r="K9" s="37">
        <f t="shared" si="3"/>
        <v>0.28000000000000114</v>
      </c>
    </row>
    <row r="10" spans="1:11" ht="12.75">
      <c r="A10" s="16">
        <v>3</v>
      </c>
      <c r="B10" s="17" t="s">
        <v>2</v>
      </c>
      <c r="C10" s="19">
        <v>1175538</v>
      </c>
      <c r="D10" s="11">
        <v>182334.07</v>
      </c>
      <c r="E10" s="34">
        <f t="shared" si="0"/>
        <v>15.51</v>
      </c>
      <c r="F10" s="19">
        <v>1131398</v>
      </c>
      <c r="G10" s="11">
        <v>179652.69</v>
      </c>
      <c r="H10" s="34">
        <f t="shared" si="1"/>
        <v>15.88</v>
      </c>
      <c r="I10" s="36">
        <f>ROUND(F10-C10,0)</f>
        <v>-44140</v>
      </c>
      <c r="J10" s="20">
        <f t="shared" si="3"/>
        <v>-2681.3800000000047</v>
      </c>
      <c r="K10" s="37">
        <f t="shared" si="3"/>
        <v>0.370000000000001</v>
      </c>
    </row>
    <row r="11" spans="1:11" ht="12.75">
      <c r="A11" s="38">
        <v>4</v>
      </c>
      <c r="B11" s="39" t="s">
        <v>3</v>
      </c>
      <c r="C11" s="19">
        <v>862149</v>
      </c>
      <c r="D11" s="11">
        <v>138163.93</v>
      </c>
      <c r="E11" s="40">
        <f t="shared" si="0"/>
        <v>16.03</v>
      </c>
      <c r="F11" s="19">
        <v>911446</v>
      </c>
      <c r="G11" s="11">
        <v>152698.51</v>
      </c>
      <c r="H11" s="40">
        <f t="shared" si="1"/>
        <v>16.75</v>
      </c>
      <c r="I11" s="41">
        <f t="shared" si="2"/>
        <v>49297</v>
      </c>
      <c r="J11" s="42">
        <f t="shared" si="3"/>
        <v>14534.580000000016</v>
      </c>
      <c r="K11" s="37">
        <f t="shared" si="3"/>
        <v>0.7199999999999989</v>
      </c>
    </row>
    <row r="12" spans="1:11" ht="12.75">
      <c r="A12" s="38">
        <v>5</v>
      </c>
      <c r="B12" s="39" t="s">
        <v>4</v>
      </c>
      <c r="C12" s="19">
        <v>268621</v>
      </c>
      <c r="D12" s="11">
        <v>38942.82</v>
      </c>
      <c r="E12" s="40">
        <f t="shared" si="0"/>
        <v>14.5</v>
      </c>
      <c r="F12" s="19">
        <v>264995</v>
      </c>
      <c r="G12" s="11">
        <v>58045.12</v>
      </c>
      <c r="H12" s="40">
        <f t="shared" si="1"/>
        <v>21.9</v>
      </c>
      <c r="I12" s="41">
        <f t="shared" si="2"/>
        <v>-3626</v>
      </c>
      <c r="J12" s="42">
        <f t="shared" si="3"/>
        <v>19102.300000000003</v>
      </c>
      <c r="K12" s="37">
        <f t="shared" si="3"/>
        <v>7.399999999999999</v>
      </c>
    </row>
    <row r="13" spans="1:11" ht="12.75">
      <c r="A13" s="16">
        <v>6</v>
      </c>
      <c r="B13" s="17" t="s">
        <v>5</v>
      </c>
      <c r="C13" s="19">
        <v>240763</v>
      </c>
      <c r="D13" s="11">
        <v>44630.53</v>
      </c>
      <c r="E13" s="34">
        <f t="shared" si="0"/>
        <v>18.54</v>
      </c>
      <c r="F13" s="19">
        <v>259576</v>
      </c>
      <c r="G13" s="11">
        <v>47342.33</v>
      </c>
      <c r="H13" s="34">
        <f t="shared" si="1"/>
        <v>18.24</v>
      </c>
      <c r="I13" s="36">
        <f t="shared" si="2"/>
        <v>18813</v>
      </c>
      <c r="J13" s="20">
        <f t="shared" si="3"/>
        <v>2711.800000000003</v>
      </c>
      <c r="K13" s="37">
        <f t="shared" si="3"/>
        <v>-0.3000000000000007</v>
      </c>
    </row>
    <row r="14" spans="1:11" ht="12.75">
      <c r="A14" s="16">
        <v>7</v>
      </c>
      <c r="B14" s="17" t="s">
        <v>6</v>
      </c>
      <c r="C14" s="19">
        <v>1530166</v>
      </c>
      <c r="D14" s="11">
        <v>254243.18</v>
      </c>
      <c r="E14" s="34">
        <f t="shared" si="0"/>
        <v>16.62</v>
      </c>
      <c r="F14" s="19">
        <v>1619310</v>
      </c>
      <c r="G14" s="11">
        <v>296407.22</v>
      </c>
      <c r="H14" s="34">
        <f t="shared" si="1"/>
        <v>18.3</v>
      </c>
      <c r="I14" s="36">
        <f t="shared" si="2"/>
        <v>89144</v>
      </c>
      <c r="J14" s="20">
        <f t="shared" si="3"/>
        <v>42164.03999999998</v>
      </c>
      <c r="K14" s="37">
        <f t="shared" si="3"/>
        <v>1.6799999999999997</v>
      </c>
    </row>
    <row r="15" spans="1:11" ht="12.75">
      <c r="A15" s="38">
        <v>8</v>
      </c>
      <c r="B15" s="39" t="s">
        <v>7</v>
      </c>
      <c r="C15" s="19">
        <v>990680</v>
      </c>
      <c r="D15" s="11">
        <v>134782.24</v>
      </c>
      <c r="E15" s="40">
        <f t="shared" si="0"/>
        <v>13.61</v>
      </c>
      <c r="F15" s="19">
        <v>1183662</v>
      </c>
      <c r="G15" s="11">
        <v>167890.75</v>
      </c>
      <c r="H15" s="40">
        <f t="shared" si="1"/>
        <v>14.18</v>
      </c>
      <c r="I15" s="41">
        <f t="shared" si="2"/>
        <v>192982</v>
      </c>
      <c r="J15" s="42">
        <f t="shared" si="3"/>
        <v>33108.51000000001</v>
      </c>
      <c r="K15" s="37">
        <f t="shared" si="3"/>
        <v>0.5700000000000003</v>
      </c>
    </row>
    <row r="16" spans="1:11" ht="12.75">
      <c r="A16" s="38">
        <v>9</v>
      </c>
      <c r="B16" s="39" t="s">
        <v>8</v>
      </c>
      <c r="C16" s="19">
        <v>88723</v>
      </c>
      <c r="D16" s="11">
        <v>11800.87</v>
      </c>
      <c r="E16" s="40">
        <f t="shared" si="0"/>
        <v>13.3</v>
      </c>
      <c r="F16" s="19">
        <v>82533</v>
      </c>
      <c r="G16" s="11">
        <v>12752.86</v>
      </c>
      <c r="H16" s="40">
        <f t="shared" si="1"/>
        <v>15.45</v>
      </c>
      <c r="I16" s="41">
        <f t="shared" si="2"/>
        <v>-6190</v>
      </c>
      <c r="J16" s="42">
        <f t="shared" si="3"/>
        <v>951.9899999999998</v>
      </c>
      <c r="K16" s="37">
        <f t="shared" si="3"/>
        <v>2.1499999999999986</v>
      </c>
    </row>
    <row r="17" spans="1:11" ht="12.75">
      <c r="A17" s="16">
        <v>10</v>
      </c>
      <c r="B17" s="17" t="s">
        <v>9</v>
      </c>
      <c r="C17" s="19">
        <v>199595</v>
      </c>
      <c r="D17" s="11">
        <v>65444.31</v>
      </c>
      <c r="E17" s="34">
        <f t="shared" si="0"/>
        <v>32.79</v>
      </c>
      <c r="F17" s="19">
        <v>216298</v>
      </c>
      <c r="G17" s="11">
        <v>64104.29</v>
      </c>
      <c r="H17" s="34">
        <f t="shared" si="1"/>
        <v>29.64</v>
      </c>
      <c r="I17" s="36">
        <f>ROUND(F17-C17,0)</f>
        <v>16703</v>
      </c>
      <c r="J17" s="20">
        <f t="shared" si="3"/>
        <v>-1340.0199999999968</v>
      </c>
      <c r="K17" s="37">
        <f t="shared" si="3"/>
        <v>-3.1499999999999986</v>
      </c>
    </row>
    <row r="18" spans="1:11" ht="12.75">
      <c r="A18" s="16">
        <v>11</v>
      </c>
      <c r="B18" s="17" t="s">
        <v>10</v>
      </c>
      <c r="C18" s="19">
        <v>146685</v>
      </c>
      <c r="D18" s="11">
        <v>21909.41</v>
      </c>
      <c r="E18" s="34">
        <f t="shared" si="0"/>
        <v>14.94</v>
      </c>
      <c r="F18" s="19">
        <v>154536</v>
      </c>
      <c r="G18" s="11">
        <v>25212.68</v>
      </c>
      <c r="H18" s="34">
        <f t="shared" si="1"/>
        <v>16.32</v>
      </c>
      <c r="I18" s="36">
        <f t="shared" si="2"/>
        <v>7851</v>
      </c>
      <c r="J18" s="20">
        <f t="shared" si="3"/>
        <v>3303.2700000000004</v>
      </c>
      <c r="K18" s="37">
        <f t="shared" si="3"/>
        <v>1.3800000000000008</v>
      </c>
    </row>
    <row r="19" spans="1:11" ht="12.75">
      <c r="A19" s="16">
        <v>12</v>
      </c>
      <c r="B19" s="17" t="s">
        <v>11</v>
      </c>
      <c r="C19" s="19">
        <v>601609</v>
      </c>
      <c r="D19" s="11">
        <v>108732.55</v>
      </c>
      <c r="E19" s="34">
        <f t="shared" si="0"/>
        <v>18.07</v>
      </c>
      <c r="F19" s="19">
        <v>629234</v>
      </c>
      <c r="G19" s="11">
        <v>112694.23</v>
      </c>
      <c r="H19" s="34">
        <f t="shared" si="1"/>
        <v>17.91</v>
      </c>
      <c r="I19" s="36">
        <f t="shared" si="2"/>
        <v>27625</v>
      </c>
      <c r="J19" s="20">
        <f t="shared" si="3"/>
        <v>3961.679999999993</v>
      </c>
      <c r="K19" s="37">
        <f t="shared" si="3"/>
        <v>-0.16000000000000014</v>
      </c>
    </row>
    <row r="20" spans="1:11" ht="12.75">
      <c r="A20" s="38">
        <v>13</v>
      </c>
      <c r="B20" s="39" t="s">
        <v>12</v>
      </c>
      <c r="C20" s="19">
        <v>139686</v>
      </c>
      <c r="D20" s="11">
        <v>24605.54</v>
      </c>
      <c r="E20" s="40">
        <f t="shared" si="0"/>
        <v>17.61</v>
      </c>
      <c r="F20" s="19">
        <v>128323</v>
      </c>
      <c r="G20" s="11">
        <v>25325.95</v>
      </c>
      <c r="H20" s="40">
        <f t="shared" si="1"/>
        <v>19.74</v>
      </c>
      <c r="I20" s="41">
        <f t="shared" si="2"/>
        <v>-11363</v>
      </c>
      <c r="J20" s="42">
        <f t="shared" si="3"/>
        <v>720.4099999999999</v>
      </c>
      <c r="K20" s="37">
        <f t="shared" si="3"/>
        <v>2.129999999999999</v>
      </c>
    </row>
    <row r="21" spans="1:11" ht="12.75">
      <c r="A21" s="16">
        <v>14</v>
      </c>
      <c r="B21" s="17" t="s">
        <v>13</v>
      </c>
      <c r="C21" s="19">
        <v>803485</v>
      </c>
      <c r="D21" s="11">
        <v>121684.9</v>
      </c>
      <c r="E21" s="34">
        <f t="shared" si="0"/>
        <v>15.14</v>
      </c>
      <c r="F21" s="19">
        <v>854824</v>
      </c>
      <c r="G21" s="11">
        <v>120117.28</v>
      </c>
      <c r="H21" s="34">
        <f t="shared" si="1"/>
        <v>14.05</v>
      </c>
      <c r="I21" s="36">
        <f t="shared" si="2"/>
        <v>51339</v>
      </c>
      <c r="J21" s="20">
        <f t="shared" si="3"/>
        <v>-1567.6199999999953</v>
      </c>
      <c r="K21" s="37">
        <f t="shared" si="3"/>
        <v>-1.0899999999999999</v>
      </c>
    </row>
    <row r="22" spans="1:11" ht="12.75">
      <c r="A22" s="16">
        <v>15</v>
      </c>
      <c r="B22" s="17" t="s">
        <v>14</v>
      </c>
      <c r="C22" s="19">
        <v>165057</v>
      </c>
      <c r="D22" s="11">
        <v>29730.05</v>
      </c>
      <c r="E22" s="34">
        <f t="shared" si="0"/>
        <v>18.01</v>
      </c>
      <c r="F22" s="19">
        <v>158563</v>
      </c>
      <c r="G22" s="11">
        <v>27282.64</v>
      </c>
      <c r="H22" s="34">
        <f t="shared" si="1"/>
        <v>17.21</v>
      </c>
      <c r="I22" s="36">
        <f t="shared" si="2"/>
        <v>-6494</v>
      </c>
      <c r="J22" s="20">
        <f t="shared" si="3"/>
        <v>-2447.41</v>
      </c>
      <c r="K22" s="37">
        <f t="shared" si="3"/>
        <v>-0.8000000000000007</v>
      </c>
    </row>
    <row r="23" spans="1:11" ht="12.75">
      <c r="A23" s="16">
        <v>16</v>
      </c>
      <c r="B23" s="17" t="s">
        <v>15</v>
      </c>
      <c r="C23" s="19">
        <v>378565</v>
      </c>
      <c r="D23" s="11">
        <v>64551.38</v>
      </c>
      <c r="E23" s="34">
        <f t="shared" si="0"/>
        <v>17.05</v>
      </c>
      <c r="F23" s="19">
        <v>395055</v>
      </c>
      <c r="G23" s="11">
        <v>61385.23</v>
      </c>
      <c r="H23" s="34">
        <f t="shared" si="1"/>
        <v>15.54</v>
      </c>
      <c r="I23" s="36">
        <f t="shared" si="2"/>
        <v>16490</v>
      </c>
      <c r="J23" s="20">
        <f t="shared" si="3"/>
        <v>-3166.149999999994</v>
      </c>
      <c r="K23" s="37">
        <f t="shared" si="3"/>
        <v>-1.5100000000000016</v>
      </c>
    </row>
    <row r="24" spans="1:11" ht="12.75">
      <c r="A24" s="38">
        <v>17</v>
      </c>
      <c r="B24" s="39" t="s">
        <v>16</v>
      </c>
      <c r="C24" s="19">
        <v>188456</v>
      </c>
      <c r="D24" s="11">
        <v>30688.88</v>
      </c>
      <c r="E24" s="40">
        <f t="shared" si="0"/>
        <v>16.28</v>
      </c>
      <c r="F24" s="19">
        <v>172058</v>
      </c>
      <c r="G24" s="11">
        <v>29128.33</v>
      </c>
      <c r="H24" s="40">
        <f t="shared" si="1"/>
        <v>16.93</v>
      </c>
      <c r="I24" s="41">
        <f t="shared" si="2"/>
        <v>-16398</v>
      </c>
      <c r="J24" s="42">
        <f t="shared" si="3"/>
        <v>-1560.5499999999993</v>
      </c>
      <c r="K24" s="37">
        <f t="shared" si="3"/>
        <v>0.6499999999999986</v>
      </c>
    </row>
    <row r="25" spans="1:11" ht="12.75">
      <c r="A25" s="38">
        <v>18</v>
      </c>
      <c r="B25" s="39" t="s">
        <v>17</v>
      </c>
      <c r="C25" s="19">
        <v>220919</v>
      </c>
      <c r="D25" s="11">
        <v>35109.45</v>
      </c>
      <c r="E25" s="40">
        <f t="shared" si="0"/>
        <v>15.89</v>
      </c>
      <c r="F25" s="19">
        <v>242854</v>
      </c>
      <c r="G25" s="11">
        <v>39980.09</v>
      </c>
      <c r="H25" s="40">
        <f t="shared" si="1"/>
        <v>16.46</v>
      </c>
      <c r="I25" s="41">
        <f t="shared" si="2"/>
        <v>21935</v>
      </c>
      <c r="J25" s="42">
        <f t="shared" si="3"/>
        <v>4870.639999999999</v>
      </c>
      <c r="K25" s="37">
        <f t="shared" si="3"/>
        <v>0.5700000000000003</v>
      </c>
    </row>
    <row r="26" spans="1:11" ht="12.75">
      <c r="A26" s="38">
        <v>19</v>
      </c>
      <c r="B26" s="39" t="s">
        <v>18</v>
      </c>
      <c r="C26" s="19">
        <v>123934</v>
      </c>
      <c r="D26" s="11">
        <v>18033.99</v>
      </c>
      <c r="E26" s="40">
        <f t="shared" si="0"/>
        <v>14.55</v>
      </c>
      <c r="F26" s="19">
        <v>125409</v>
      </c>
      <c r="G26" s="11">
        <v>18282.22</v>
      </c>
      <c r="H26" s="40">
        <f t="shared" si="1"/>
        <v>14.58</v>
      </c>
      <c r="I26" s="41">
        <f t="shared" si="2"/>
        <v>1475</v>
      </c>
      <c r="J26" s="42">
        <f t="shared" si="3"/>
        <v>248.22999999999956</v>
      </c>
      <c r="K26" s="37">
        <f t="shared" si="3"/>
        <v>0.02999999999999936</v>
      </c>
    </row>
    <row r="27" spans="1:11" ht="12.75">
      <c r="A27" s="16">
        <v>20</v>
      </c>
      <c r="B27" s="17" t="s">
        <v>19</v>
      </c>
      <c r="C27" s="19">
        <v>194868</v>
      </c>
      <c r="D27" s="11">
        <v>28697.02</v>
      </c>
      <c r="E27" s="34">
        <f t="shared" si="0"/>
        <v>14.73</v>
      </c>
      <c r="F27" s="19">
        <v>199881</v>
      </c>
      <c r="G27" s="11">
        <v>32385.17</v>
      </c>
      <c r="H27" s="34">
        <f t="shared" si="1"/>
        <v>16.2</v>
      </c>
      <c r="I27" s="36">
        <f t="shared" si="2"/>
        <v>5013</v>
      </c>
      <c r="J27" s="20">
        <f t="shared" si="3"/>
        <v>3688.149999999998</v>
      </c>
      <c r="K27" s="37">
        <f t="shared" si="3"/>
        <v>1.4699999999999989</v>
      </c>
    </row>
    <row r="28" spans="1:11" ht="12.75">
      <c r="A28" s="16">
        <v>21</v>
      </c>
      <c r="B28" s="17" t="s">
        <v>20</v>
      </c>
      <c r="C28" s="19">
        <v>251542</v>
      </c>
      <c r="D28" s="11">
        <v>52069.13</v>
      </c>
      <c r="E28" s="34">
        <f t="shared" si="0"/>
        <v>20.7</v>
      </c>
      <c r="F28" s="19">
        <v>252288</v>
      </c>
      <c r="G28" s="11">
        <v>52051.36</v>
      </c>
      <c r="H28" s="34">
        <f t="shared" si="1"/>
        <v>20.63</v>
      </c>
      <c r="I28" s="36">
        <f t="shared" si="2"/>
        <v>746</v>
      </c>
      <c r="J28" s="20">
        <f t="shared" si="3"/>
        <v>-17.7699999999968</v>
      </c>
      <c r="K28" s="37">
        <f t="shared" si="3"/>
        <v>-0.07000000000000028</v>
      </c>
    </row>
    <row r="29" spans="1:11" ht="12.75">
      <c r="A29" s="38">
        <v>22</v>
      </c>
      <c r="B29" s="39" t="s">
        <v>21</v>
      </c>
      <c r="C29" s="19">
        <v>124085</v>
      </c>
      <c r="D29" s="11">
        <v>14202.82</v>
      </c>
      <c r="E29" s="40">
        <f t="shared" si="0"/>
        <v>11.45</v>
      </c>
      <c r="F29" s="19">
        <v>126469</v>
      </c>
      <c r="G29" s="11">
        <v>13821.56</v>
      </c>
      <c r="H29" s="40">
        <f t="shared" si="1"/>
        <v>10.93</v>
      </c>
      <c r="I29" s="41">
        <f t="shared" si="2"/>
        <v>2384</v>
      </c>
      <c r="J29" s="42">
        <f t="shared" si="3"/>
        <v>-381.2600000000002</v>
      </c>
      <c r="K29" s="37">
        <f t="shared" si="3"/>
        <v>-0.5199999999999996</v>
      </c>
    </row>
    <row r="30" spans="1:11" ht="12.75">
      <c r="A30" s="38">
        <v>23</v>
      </c>
      <c r="B30" s="39" t="s">
        <v>22</v>
      </c>
      <c r="C30" s="19">
        <v>361355</v>
      </c>
      <c r="D30" s="11">
        <v>70246.1</v>
      </c>
      <c r="E30" s="40">
        <f t="shared" si="0"/>
        <v>19.44</v>
      </c>
      <c r="F30" s="19">
        <v>380428</v>
      </c>
      <c r="G30" s="11">
        <v>67266.89</v>
      </c>
      <c r="H30" s="40">
        <f t="shared" si="1"/>
        <v>17.68</v>
      </c>
      <c r="I30" s="41">
        <f t="shared" si="2"/>
        <v>19073</v>
      </c>
      <c r="J30" s="42">
        <f t="shared" si="3"/>
        <v>-2979.2100000000064</v>
      </c>
      <c r="K30" s="37">
        <f t="shared" si="3"/>
        <v>-1.7600000000000016</v>
      </c>
    </row>
    <row r="31" spans="1:11" ht="12.75">
      <c r="A31" s="16">
        <v>24</v>
      </c>
      <c r="B31" s="17" t="s">
        <v>23</v>
      </c>
      <c r="C31" s="19">
        <v>743498</v>
      </c>
      <c r="D31" s="11">
        <v>148397.5</v>
      </c>
      <c r="E31" s="34">
        <f t="shared" si="0"/>
        <v>19.96</v>
      </c>
      <c r="F31" s="19">
        <v>706359</v>
      </c>
      <c r="G31" s="11">
        <v>138846.73</v>
      </c>
      <c r="H31" s="34">
        <f t="shared" si="1"/>
        <v>19.66</v>
      </c>
      <c r="I31" s="36">
        <f t="shared" si="2"/>
        <v>-37139</v>
      </c>
      <c r="J31" s="20">
        <f t="shared" si="3"/>
        <v>-9550.76999999999</v>
      </c>
      <c r="K31" s="37">
        <f t="shared" si="3"/>
        <v>-0.3000000000000007</v>
      </c>
    </row>
    <row r="32" spans="1:11" ht="12.75">
      <c r="A32" s="38">
        <v>25</v>
      </c>
      <c r="B32" s="39" t="s">
        <v>24</v>
      </c>
      <c r="C32" s="19">
        <v>124808</v>
      </c>
      <c r="D32" s="11">
        <v>20688.36</v>
      </c>
      <c r="E32" s="40">
        <f t="shared" si="0"/>
        <v>16.58</v>
      </c>
      <c r="F32" s="19">
        <v>142280</v>
      </c>
      <c r="G32" s="11">
        <v>25974.5</v>
      </c>
      <c r="H32" s="40">
        <f t="shared" si="1"/>
        <v>18.26</v>
      </c>
      <c r="I32" s="41">
        <f t="shared" si="2"/>
        <v>17472</v>
      </c>
      <c r="J32" s="42">
        <f t="shared" si="3"/>
        <v>5286.139999999999</v>
      </c>
      <c r="K32" s="37">
        <f t="shared" si="3"/>
        <v>1.6800000000000033</v>
      </c>
    </row>
    <row r="33" spans="1:11" ht="12.75">
      <c r="A33" s="16">
        <v>26</v>
      </c>
      <c r="B33" s="17" t="s">
        <v>25</v>
      </c>
      <c r="C33" s="19">
        <v>309107</v>
      </c>
      <c r="D33" s="11">
        <v>47642.65</v>
      </c>
      <c r="E33" s="34">
        <f t="shared" si="0"/>
        <v>15.41</v>
      </c>
      <c r="F33" s="19">
        <v>319507</v>
      </c>
      <c r="G33" s="11">
        <v>51300.96</v>
      </c>
      <c r="H33" s="34">
        <f t="shared" si="1"/>
        <v>16.06</v>
      </c>
      <c r="I33" s="36">
        <f t="shared" si="2"/>
        <v>10400</v>
      </c>
      <c r="J33" s="20">
        <f t="shared" si="3"/>
        <v>3658.3099999999977</v>
      </c>
      <c r="K33" s="37">
        <f t="shared" si="3"/>
        <v>0.6499999999999986</v>
      </c>
    </row>
    <row r="34" spans="1:11" ht="12.75">
      <c r="A34" s="16">
        <v>27</v>
      </c>
      <c r="B34" s="17" t="s">
        <v>26</v>
      </c>
      <c r="C34" s="19">
        <v>175268</v>
      </c>
      <c r="D34" s="11">
        <v>38796.3</v>
      </c>
      <c r="E34" s="34">
        <f t="shared" si="0"/>
        <v>22.14</v>
      </c>
      <c r="F34" s="19">
        <v>190821</v>
      </c>
      <c r="G34" s="11">
        <v>45764.29</v>
      </c>
      <c r="H34" s="34">
        <f t="shared" si="1"/>
        <v>23.98</v>
      </c>
      <c r="I34" s="36">
        <f t="shared" si="2"/>
        <v>15553</v>
      </c>
      <c r="J34" s="20">
        <f t="shared" si="3"/>
        <v>6967.989999999998</v>
      </c>
      <c r="K34" s="37">
        <f t="shared" si="3"/>
        <v>1.8399999999999999</v>
      </c>
    </row>
    <row r="35" spans="1:11" ht="12.75">
      <c r="A35" s="16">
        <v>28</v>
      </c>
      <c r="B35" s="17" t="s">
        <v>27</v>
      </c>
      <c r="C35" s="19">
        <v>205923</v>
      </c>
      <c r="D35" s="11">
        <v>36714.19</v>
      </c>
      <c r="E35" s="34">
        <f t="shared" si="0"/>
        <v>17.83</v>
      </c>
      <c r="F35" s="19">
        <v>186709</v>
      </c>
      <c r="G35" s="11">
        <v>38400.37</v>
      </c>
      <c r="H35" s="34">
        <f t="shared" si="1"/>
        <v>20.57</v>
      </c>
      <c r="I35" s="36">
        <f t="shared" si="2"/>
        <v>-19214</v>
      </c>
      <c r="J35" s="20">
        <f t="shared" si="3"/>
        <v>1686.1800000000003</v>
      </c>
      <c r="K35" s="37">
        <f t="shared" si="3"/>
        <v>2.740000000000002</v>
      </c>
    </row>
    <row r="36" spans="1:11" ht="12.75">
      <c r="A36" s="38">
        <v>29</v>
      </c>
      <c r="B36" s="39" t="s">
        <v>28</v>
      </c>
      <c r="C36" s="19">
        <v>453170</v>
      </c>
      <c r="D36" s="11">
        <v>71734.17</v>
      </c>
      <c r="E36" s="40">
        <f t="shared" si="0"/>
        <v>15.83</v>
      </c>
      <c r="F36" s="19">
        <v>462248</v>
      </c>
      <c r="G36" s="11">
        <v>71378.92</v>
      </c>
      <c r="H36" s="40">
        <f t="shared" si="1"/>
        <v>15.44</v>
      </c>
      <c r="I36" s="41">
        <f t="shared" si="2"/>
        <v>9078</v>
      </c>
      <c r="J36" s="42">
        <f t="shared" si="3"/>
        <v>-355.25</v>
      </c>
      <c r="K36" s="37">
        <f t="shared" si="3"/>
        <v>-0.39000000000000057</v>
      </c>
    </row>
    <row r="37" spans="1:11" ht="12.75">
      <c r="A37" s="38">
        <v>30</v>
      </c>
      <c r="B37" s="39" t="s">
        <v>29</v>
      </c>
      <c r="C37" s="19">
        <v>755981</v>
      </c>
      <c r="D37" s="11">
        <v>105335.84</v>
      </c>
      <c r="E37" s="40">
        <f t="shared" si="0"/>
        <v>13.93</v>
      </c>
      <c r="F37" s="19">
        <v>772042</v>
      </c>
      <c r="G37" s="11">
        <v>105258.31</v>
      </c>
      <c r="H37" s="40">
        <f t="shared" si="1"/>
        <v>13.63</v>
      </c>
      <c r="I37" s="41">
        <f t="shared" si="2"/>
        <v>16061</v>
      </c>
      <c r="J37" s="42">
        <f t="shared" si="3"/>
        <v>-77.52999999999884</v>
      </c>
      <c r="K37" s="37">
        <f t="shared" si="3"/>
        <v>-0.29999999999999893</v>
      </c>
    </row>
    <row r="38" spans="1:11" ht="12.75">
      <c r="A38" s="38">
        <v>31</v>
      </c>
      <c r="B38" s="39" t="s">
        <v>30</v>
      </c>
      <c r="C38" s="19">
        <v>868868</v>
      </c>
      <c r="D38" s="11">
        <v>134143.38</v>
      </c>
      <c r="E38" s="40">
        <f t="shared" si="0"/>
        <v>15.44</v>
      </c>
      <c r="F38" s="19">
        <v>932289</v>
      </c>
      <c r="G38" s="11">
        <v>140502.44</v>
      </c>
      <c r="H38" s="40">
        <f t="shared" si="1"/>
        <v>15.07</v>
      </c>
      <c r="I38" s="41">
        <f t="shared" si="2"/>
        <v>63421</v>
      </c>
      <c r="J38" s="42">
        <f t="shared" si="3"/>
        <v>6359.059999999998</v>
      </c>
      <c r="K38" s="37">
        <f t="shared" si="3"/>
        <v>-0.3699999999999992</v>
      </c>
    </row>
    <row r="39" spans="1:11" ht="12.75">
      <c r="A39" s="38">
        <v>32</v>
      </c>
      <c r="B39" s="39" t="s">
        <v>31</v>
      </c>
      <c r="C39" s="19">
        <v>549600</v>
      </c>
      <c r="D39" s="11">
        <v>80339.42</v>
      </c>
      <c r="E39" s="40">
        <f t="shared" si="0"/>
        <v>14.62</v>
      </c>
      <c r="F39" s="19">
        <v>536466</v>
      </c>
      <c r="G39" s="11">
        <v>77026.56</v>
      </c>
      <c r="H39" s="40">
        <f t="shared" si="1"/>
        <v>14.36</v>
      </c>
      <c r="I39" s="41">
        <f t="shared" si="2"/>
        <v>-13134</v>
      </c>
      <c r="J39" s="42">
        <f t="shared" si="3"/>
        <v>-3312.8600000000006</v>
      </c>
      <c r="K39" s="37">
        <f t="shared" si="3"/>
        <v>-0.2599999999999998</v>
      </c>
    </row>
    <row r="40" spans="1:11" ht="13.5" thickBot="1">
      <c r="A40" s="38">
        <v>33</v>
      </c>
      <c r="B40" s="43" t="s">
        <v>32</v>
      </c>
      <c r="C40" s="25">
        <v>329077</v>
      </c>
      <c r="D40" s="11">
        <v>48002.45</v>
      </c>
      <c r="E40" s="44">
        <f t="shared" si="0"/>
        <v>14.59</v>
      </c>
      <c r="F40" s="25">
        <v>275397</v>
      </c>
      <c r="G40" s="11">
        <v>42256.16</v>
      </c>
      <c r="H40" s="44">
        <f t="shared" si="1"/>
        <v>15.34</v>
      </c>
      <c r="I40" s="45">
        <f t="shared" si="2"/>
        <v>-53680</v>
      </c>
      <c r="J40" s="46">
        <f t="shared" si="3"/>
        <v>-5746.289999999994</v>
      </c>
      <c r="K40" s="47">
        <f t="shared" si="3"/>
        <v>0.75</v>
      </c>
    </row>
    <row r="41" spans="1:11" ht="16.5" thickBot="1">
      <c r="A41" s="48"/>
      <c r="B41" s="49" t="s">
        <v>33</v>
      </c>
      <c r="C41" s="50">
        <f>SUM(C8:C40)</f>
        <v>34821422</v>
      </c>
      <c r="D41" s="50">
        <f>SUM(D8:D40)</f>
        <v>5261652.26</v>
      </c>
      <c r="E41" s="31">
        <f t="shared" si="0"/>
        <v>15.11</v>
      </c>
      <c r="F41" s="50">
        <f>SUM(F8:F40)</f>
        <v>35667319</v>
      </c>
      <c r="G41" s="50">
        <f>SUM(G8:G40)</f>
        <v>5507076.84</v>
      </c>
      <c r="H41" s="31">
        <f t="shared" si="1"/>
        <v>15.44</v>
      </c>
      <c r="I41" s="50">
        <f t="shared" si="2"/>
        <v>845897</v>
      </c>
      <c r="J41" s="50">
        <f>G41-D41</f>
        <v>245424.58000000007</v>
      </c>
      <c r="K41" s="31">
        <f t="shared" si="3"/>
        <v>0.33000000000000007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2016-08-12T14:37:18Z</cp:lastPrinted>
  <dcterms:created xsi:type="dcterms:W3CDTF">2005-05-17T11:24:02Z</dcterms:created>
  <dcterms:modified xsi:type="dcterms:W3CDTF">2016-08-15T05:08:24Z</dcterms:modified>
  <cp:category/>
  <cp:version/>
  <cp:contentType/>
  <cp:contentStatus/>
</cp:coreProperties>
</file>