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98" activeTab="1"/>
  </bookViews>
  <sheets>
    <sheet name="Динамика поступлений 01.05.2016" sheetId="1" r:id="rId1"/>
    <sheet name="удельный вес 01.05.2016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<sst xmlns="http://schemas.openxmlformats.org/spreadsheetml/2006/main" count="98" uniqueCount="55">
  <si>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</si>
  <si>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</si>
  <si>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</si>
  <si>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</si>
  <si>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</si>
  <si>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</si>
  <si>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</si>
  <si>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</si>
  <si>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</si>
  <si>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</si>
  <si>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</si>
  <si>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</si>
  <si>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</si>
  <si>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</si>
  <si>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</si>
  <si>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</si>
  <si>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</si>
  <si>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</si>
  <si>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</si>
  <si>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</si>
  <si>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</si>
  <si>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</si>
  <si>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</si>
  <si>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</si>
  <si>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</si>
  <si>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</si>
  <si>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</si>
  <si>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</si>
  <si>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</si>
  <si>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</si>
  <si>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</si>
  <si>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</si>
  <si>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</si>
  <si>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</si>
  <si>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</si>
  <si>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</si>
  <si>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</si>
  <si>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</si>
  <si>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</si>
  <si>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</si>
  <si>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</si>
  <si>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</si>
  <si>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</si>
  <si>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</si>
  <si>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</si>
  <si>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</si>
  <si>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</si>
  <si>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 xml:space="preserve">По состоянию на 01.04.2016 года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</si>
  <si>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01.05.2016 года </t>
  </si>
  <si>
    <t>по состоянию на 01.05.2015 года (по приказу 65Н)</t>
  </si>
  <si>
    <t>по состоянию на 01.05.2016 года (по приказу 65Н)</t>
  </si>
  <si>
    <t>по состоянию на 01.05.2015г.</t>
  </si>
  <si>
    <t>по состоянию на 01.05.2016г.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</si>
  <si>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01.05.2016 года</t>
  </si>
  <si>
    <t xml:space="preserve">По состоянию на 01.05.2015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</si>
</sst>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7">
      <selection activeCell="H8" sqref="H8:H40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1" t="s">
        <v>48</v>
      </c>
      <c r="B1" s="51"/>
      <c r="C1" s="51"/>
      <c r="D1" s="51"/>
      <c r="E1" s="51"/>
      <c r="F1" s="51"/>
      <c r="G1" s="51"/>
      <c r="H1" s="51"/>
      <c r="I1" s="6"/>
      <c r="J1" s="6"/>
    </row>
    <row r="2" spans="1:10" ht="17.25" customHeight="1">
      <c r="A2" s="51"/>
      <c r="B2" s="51"/>
      <c r="C2" s="51"/>
      <c r="D2" s="51"/>
      <c r="E2" s="51"/>
      <c r="F2" s="51"/>
      <c r="G2" s="51"/>
      <c r="H2" s="51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2" t="s">
        <v>36</v>
      </c>
      <c r="J4" s="53"/>
    </row>
    <row r="5" spans="1:10" ht="30" customHeight="1" thickBot="1">
      <c r="A5" s="54" t="s">
        <v>37</v>
      </c>
      <c r="B5" s="54" t="s">
        <v>45</v>
      </c>
      <c r="C5" s="56" t="s">
        <v>39</v>
      </c>
      <c r="D5" s="57"/>
      <c r="E5" s="58" t="s">
        <v>34</v>
      </c>
      <c r="F5" s="60" t="s">
        <v>0</v>
      </c>
      <c r="G5" s="56" t="s">
        <v>35</v>
      </c>
      <c r="H5" s="57"/>
      <c r="I5" s="54" t="s">
        <v>34</v>
      </c>
      <c r="J5" s="62" t="s">
        <v>38</v>
      </c>
    </row>
    <row r="6" spans="1:10" ht="48" customHeight="1" thickBot="1">
      <c r="A6" s="55"/>
      <c r="B6" s="55"/>
      <c r="C6" s="7" t="s">
        <v>49</v>
      </c>
      <c r="D6" s="7" t="s">
        <v>50</v>
      </c>
      <c r="E6" s="59"/>
      <c r="F6" s="61"/>
      <c r="G6" s="7" t="s">
        <v>51</v>
      </c>
      <c r="H6" s="7" t="s">
        <v>52</v>
      </c>
      <c r="I6" s="55"/>
      <c r="J6" s="63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1968434.39</v>
      </c>
      <c r="D8" s="11">
        <v>1970290.14</v>
      </c>
      <c r="E8" s="12">
        <f aca="true" t="shared" si="0" ref="E8:E41">D8-C8</f>
        <v>1855.75</v>
      </c>
      <c r="F8" s="13">
        <f aca="true" t="shared" si="1" ref="F8:F41">ROUND(D8/C8*100,2)</f>
        <v>100.09</v>
      </c>
      <c r="G8" s="14">
        <v>13045861</v>
      </c>
      <c r="H8" s="14">
        <v>13292204</v>
      </c>
      <c r="I8" s="12">
        <f>H8-G8</f>
        <v>246343</v>
      </c>
      <c r="J8" s="15">
        <f>ROUND(H8/G8*100,2)</f>
        <v>101.89</v>
      </c>
      <c r="N8" s="1"/>
      <c r="O8" s="5"/>
    </row>
    <row r="9" spans="1:15" ht="15.75">
      <c r="A9" s="16">
        <v>2</v>
      </c>
      <c r="B9" s="17" t="s">
        <v>44</v>
      </c>
      <c r="C9" s="11">
        <v>94493.76</v>
      </c>
      <c r="D9" s="11">
        <v>95589</v>
      </c>
      <c r="E9" s="12">
        <f t="shared" si="0"/>
        <v>1095.2400000000052</v>
      </c>
      <c r="F9" s="18">
        <f t="shared" si="1"/>
        <v>101.16</v>
      </c>
      <c r="G9" s="19">
        <v>620156</v>
      </c>
      <c r="H9" s="19">
        <v>617266</v>
      </c>
      <c r="I9" s="20">
        <f aca="true" t="shared" si="2" ref="I9:I41">H9-G9</f>
        <v>-2890</v>
      </c>
      <c r="J9" s="21">
        <f aca="true" t="shared" si="3" ref="J9:J41">ROUND(H9/G9*100,2)</f>
        <v>99.53</v>
      </c>
      <c r="N9" s="1"/>
      <c r="O9" s="5"/>
    </row>
    <row r="10" spans="1:15" ht="15.75">
      <c r="A10" s="16">
        <v>3</v>
      </c>
      <c r="B10" s="17" t="s">
        <v>2</v>
      </c>
      <c r="C10" s="11">
        <v>127402.9</v>
      </c>
      <c r="D10" s="11">
        <v>120160.49</v>
      </c>
      <c r="E10" s="12">
        <f t="shared" si="0"/>
        <v>-7242.409999999989</v>
      </c>
      <c r="F10" s="18">
        <f t="shared" si="1"/>
        <v>94.32</v>
      </c>
      <c r="G10" s="19">
        <v>745858</v>
      </c>
      <c r="H10" s="19">
        <v>701600</v>
      </c>
      <c r="I10" s="20">
        <f t="shared" si="2"/>
        <v>-44258</v>
      </c>
      <c r="J10" s="21">
        <f t="shared" si="3"/>
        <v>94.07</v>
      </c>
      <c r="N10" s="1"/>
      <c r="O10" s="5"/>
    </row>
    <row r="11" spans="1:15" ht="15.75">
      <c r="A11" s="16">
        <v>4</v>
      </c>
      <c r="B11" s="17" t="s">
        <v>3</v>
      </c>
      <c r="C11" s="11">
        <v>96404.4</v>
      </c>
      <c r="D11" s="11">
        <v>105434.05</v>
      </c>
      <c r="E11" s="12">
        <f t="shared" si="0"/>
        <v>9029.650000000009</v>
      </c>
      <c r="F11" s="18">
        <f t="shared" si="1"/>
        <v>109.37</v>
      </c>
      <c r="G11" s="19">
        <v>598831</v>
      </c>
      <c r="H11" s="19">
        <v>621815</v>
      </c>
      <c r="I11" s="20">
        <f t="shared" si="2"/>
        <v>22984</v>
      </c>
      <c r="J11" s="21">
        <f t="shared" si="3"/>
        <v>103.84</v>
      </c>
      <c r="N11" s="1"/>
      <c r="O11" s="5"/>
    </row>
    <row r="12" spans="1:15" ht="15.75">
      <c r="A12" s="16">
        <v>5</v>
      </c>
      <c r="B12" s="17" t="s">
        <v>4</v>
      </c>
      <c r="C12" s="11">
        <v>21625.32</v>
      </c>
      <c r="D12" s="11">
        <v>39344.13</v>
      </c>
      <c r="E12" s="12">
        <f t="shared" si="0"/>
        <v>17718.809999999998</v>
      </c>
      <c r="F12" s="18">
        <f t="shared" si="1"/>
        <v>181.94</v>
      </c>
      <c r="G12" s="19">
        <v>172518</v>
      </c>
      <c r="H12" s="19">
        <v>173542</v>
      </c>
      <c r="I12" s="20">
        <f t="shared" si="2"/>
        <v>1024</v>
      </c>
      <c r="J12" s="21">
        <f t="shared" si="3"/>
        <v>100.59</v>
      </c>
      <c r="N12" s="1"/>
      <c r="O12" s="5"/>
    </row>
    <row r="13" spans="1:15" ht="15.75">
      <c r="A13" s="16">
        <v>6</v>
      </c>
      <c r="B13" s="17" t="s">
        <v>5</v>
      </c>
      <c r="C13" s="11">
        <v>30046.92</v>
      </c>
      <c r="D13" s="11">
        <v>30189.32</v>
      </c>
      <c r="E13" s="12">
        <f t="shared" si="0"/>
        <v>142.40000000000146</v>
      </c>
      <c r="F13" s="18">
        <f t="shared" si="1"/>
        <v>100.47</v>
      </c>
      <c r="G13" s="19">
        <v>153791</v>
      </c>
      <c r="H13" s="19">
        <v>164262</v>
      </c>
      <c r="I13" s="20">
        <f t="shared" si="2"/>
        <v>10471</v>
      </c>
      <c r="J13" s="21">
        <f t="shared" si="3"/>
        <v>106.81</v>
      </c>
      <c r="N13" s="1"/>
      <c r="O13" s="5"/>
    </row>
    <row r="14" spans="1:15" ht="15.75">
      <c r="A14" s="16">
        <v>7</v>
      </c>
      <c r="B14" s="17" t="s">
        <v>6</v>
      </c>
      <c r="C14" s="11">
        <v>170420.91</v>
      </c>
      <c r="D14" s="11">
        <v>197573.8</v>
      </c>
      <c r="E14" s="12">
        <f t="shared" si="0"/>
        <v>27152.889999999985</v>
      </c>
      <c r="F14" s="18">
        <f t="shared" si="1"/>
        <v>115.93</v>
      </c>
      <c r="G14" s="19">
        <v>893313</v>
      </c>
      <c r="H14" s="19">
        <v>913033</v>
      </c>
      <c r="I14" s="20">
        <f t="shared" si="2"/>
        <v>19720</v>
      </c>
      <c r="J14" s="21">
        <f t="shared" si="3"/>
        <v>102.21</v>
      </c>
      <c r="N14" s="1"/>
      <c r="O14" s="5"/>
    </row>
    <row r="15" spans="1:15" ht="15.75">
      <c r="A15" s="16">
        <v>8</v>
      </c>
      <c r="B15" s="17" t="s">
        <v>7</v>
      </c>
      <c r="C15" s="11">
        <v>87506.61</v>
      </c>
      <c r="D15" s="11">
        <v>105987.79</v>
      </c>
      <c r="E15" s="12">
        <f t="shared" si="0"/>
        <v>18481.179999999993</v>
      </c>
      <c r="F15" s="18">
        <f t="shared" si="1"/>
        <v>121.12</v>
      </c>
      <c r="G15" s="19">
        <v>689047</v>
      </c>
      <c r="H15" s="19">
        <v>777457</v>
      </c>
      <c r="I15" s="20">
        <f t="shared" si="2"/>
        <v>88410</v>
      </c>
      <c r="J15" s="21">
        <f t="shared" si="3"/>
        <v>112.83</v>
      </c>
      <c r="N15" s="1"/>
      <c r="O15" s="5"/>
    </row>
    <row r="16" spans="1:15" ht="15.75">
      <c r="A16" s="16">
        <v>9</v>
      </c>
      <c r="B16" s="17" t="s">
        <v>8</v>
      </c>
      <c r="C16" s="11">
        <v>9351.69</v>
      </c>
      <c r="D16" s="11">
        <v>8991.35</v>
      </c>
      <c r="E16" s="12">
        <f t="shared" si="0"/>
        <v>-360.34000000000015</v>
      </c>
      <c r="F16" s="18">
        <f t="shared" si="1"/>
        <v>96.15</v>
      </c>
      <c r="G16" s="19">
        <v>58638</v>
      </c>
      <c r="H16" s="19">
        <v>53926</v>
      </c>
      <c r="I16" s="20">
        <f t="shared" si="2"/>
        <v>-4712</v>
      </c>
      <c r="J16" s="21">
        <f t="shared" si="3"/>
        <v>91.96</v>
      </c>
      <c r="N16" s="1"/>
      <c r="O16" s="5"/>
    </row>
    <row r="17" spans="1:15" ht="15.75">
      <c r="A17" s="16">
        <v>10</v>
      </c>
      <c r="B17" s="17" t="s">
        <v>9</v>
      </c>
      <c r="C17" s="11">
        <v>41720.88</v>
      </c>
      <c r="D17" s="11">
        <v>40015.24</v>
      </c>
      <c r="E17" s="12">
        <f t="shared" si="0"/>
        <v>-1705.6399999999994</v>
      </c>
      <c r="F17" s="18">
        <f t="shared" si="1"/>
        <v>95.91</v>
      </c>
      <c r="G17" s="19">
        <v>123004</v>
      </c>
      <c r="H17" s="19">
        <v>135257</v>
      </c>
      <c r="I17" s="20">
        <f t="shared" si="2"/>
        <v>12253</v>
      </c>
      <c r="J17" s="21">
        <f t="shared" si="3"/>
        <v>109.96</v>
      </c>
      <c r="N17" s="1"/>
      <c r="O17" s="5"/>
    </row>
    <row r="18" spans="1:15" ht="15.75">
      <c r="A18" s="16">
        <v>11</v>
      </c>
      <c r="B18" s="17" t="s">
        <v>10</v>
      </c>
      <c r="C18" s="11">
        <v>14399.69</v>
      </c>
      <c r="D18" s="11">
        <v>16395.76</v>
      </c>
      <c r="E18" s="12">
        <f t="shared" si="0"/>
        <v>1996.069999999998</v>
      </c>
      <c r="F18" s="18">
        <f t="shared" si="1"/>
        <v>113.86</v>
      </c>
      <c r="G18" s="19">
        <v>93501</v>
      </c>
      <c r="H18" s="19">
        <v>98554</v>
      </c>
      <c r="I18" s="20">
        <f t="shared" si="2"/>
        <v>5053</v>
      </c>
      <c r="J18" s="21">
        <f t="shared" si="3"/>
        <v>105.4</v>
      </c>
      <c r="N18" s="1"/>
      <c r="O18" s="5"/>
    </row>
    <row r="19" spans="1:15" ht="15.75">
      <c r="A19" s="16">
        <v>12</v>
      </c>
      <c r="B19" s="17" t="s">
        <v>11</v>
      </c>
      <c r="C19" s="11">
        <v>70666.44</v>
      </c>
      <c r="D19" s="11">
        <v>72634.15</v>
      </c>
      <c r="E19" s="12">
        <f t="shared" si="0"/>
        <v>1967.7099999999919</v>
      </c>
      <c r="F19" s="18">
        <f t="shared" si="1"/>
        <v>102.78</v>
      </c>
      <c r="G19" s="19">
        <v>382817</v>
      </c>
      <c r="H19" s="19">
        <v>400964</v>
      </c>
      <c r="I19" s="20">
        <f t="shared" si="2"/>
        <v>18147</v>
      </c>
      <c r="J19" s="21">
        <f t="shared" si="3"/>
        <v>104.74</v>
      </c>
      <c r="N19" s="1"/>
      <c r="O19" s="5"/>
    </row>
    <row r="20" spans="1:15" ht="15.75">
      <c r="A20" s="16">
        <v>13</v>
      </c>
      <c r="B20" s="17" t="s">
        <v>12</v>
      </c>
      <c r="C20" s="11">
        <v>16548.21</v>
      </c>
      <c r="D20" s="11">
        <v>16672.78</v>
      </c>
      <c r="E20" s="12">
        <f t="shared" si="0"/>
        <v>124.56999999999971</v>
      </c>
      <c r="F20" s="18">
        <f t="shared" si="1"/>
        <v>100.75</v>
      </c>
      <c r="G20" s="19">
        <v>88666</v>
      </c>
      <c r="H20" s="19">
        <v>81881</v>
      </c>
      <c r="I20" s="20">
        <f t="shared" si="2"/>
        <v>-6785</v>
      </c>
      <c r="J20" s="21">
        <f t="shared" si="3"/>
        <v>92.35</v>
      </c>
      <c r="N20" s="1"/>
      <c r="O20" s="5"/>
    </row>
    <row r="21" spans="1:15" ht="15.75">
      <c r="A21" s="16">
        <v>14</v>
      </c>
      <c r="B21" s="17" t="s">
        <v>13</v>
      </c>
      <c r="C21" s="11">
        <v>72163.85</v>
      </c>
      <c r="D21" s="11">
        <v>79251.62</v>
      </c>
      <c r="E21" s="12">
        <f t="shared" si="0"/>
        <v>7087.7699999999895</v>
      </c>
      <c r="F21" s="18">
        <f t="shared" si="1"/>
        <v>109.82</v>
      </c>
      <c r="G21" s="19">
        <v>507104</v>
      </c>
      <c r="H21" s="19">
        <v>553429</v>
      </c>
      <c r="I21" s="20">
        <f t="shared" si="2"/>
        <v>46325</v>
      </c>
      <c r="J21" s="21">
        <f t="shared" si="3"/>
        <v>109.14</v>
      </c>
      <c r="N21" s="1"/>
      <c r="O21" s="5"/>
    </row>
    <row r="22" spans="1:15" ht="15.75">
      <c r="A22" s="16">
        <v>15</v>
      </c>
      <c r="B22" s="17" t="s">
        <v>14</v>
      </c>
      <c r="C22" s="11">
        <v>20105.23</v>
      </c>
      <c r="D22" s="11">
        <v>17015.55</v>
      </c>
      <c r="E22" s="12">
        <f t="shared" si="0"/>
        <v>-3089.6800000000003</v>
      </c>
      <c r="F22" s="18">
        <f t="shared" si="1"/>
        <v>84.63</v>
      </c>
      <c r="G22" s="19">
        <v>103129</v>
      </c>
      <c r="H22" s="19">
        <v>98488</v>
      </c>
      <c r="I22" s="20">
        <f t="shared" si="2"/>
        <v>-4641</v>
      </c>
      <c r="J22" s="21">
        <f t="shared" si="3"/>
        <v>95.5</v>
      </c>
      <c r="N22" s="1"/>
      <c r="O22" s="5"/>
    </row>
    <row r="23" spans="1:15" ht="15.75">
      <c r="A23" s="16">
        <v>16</v>
      </c>
      <c r="B23" s="17" t="s">
        <v>15</v>
      </c>
      <c r="C23" s="11">
        <v>40354.78</v>
      </c>
      <c r="D23" s="11">
        <v>39980.5</v>
      </c>
      <c r="E23" s="12">
        <f t="shared" si="0"/>
        <v>-374.27999999999884</v>
      </c>
      <c r="F23" s="18">
        <f t="shared" si="1"/>
        <v>99.07</v>
      </c>
      <c r="G23" s="19">
        <v>233080</v>
      </c>
      <c r="H23" s="19">
        <v>246264</v>
      </c>
      <c r="I23" s="20">
        <f t="shared" si="2"/>
        <v>13184</v>
      </c>
      <c r="J23" s="21">
        <f t="shared" si="3"/>
        <v>105.66</v>
      </c>
      <c r="N23" s="1"/>
      <c r="O23" s="5"/>
    </row>
    <row r="24" spans="1:15" ht="15.75">
      <c r="A24" s="16">
        <v>17</v>
      </c>
      <c r="B24" s="17" t="s">
        <v>16</v>
      </c>
      <c r="C24" s="11">
        <v>20263.08</v>
      </c>
      <c r="D24" s="11">
        <v>19954.78</v>
      </c>
      <c r="E24" s="12">
        <f t="shared" si="0"/>
        <v>-308.3000000000029</v>
      </c>
      <c r="F24" s="18">
        <f t="shared" si="1"/>
        <v>98.48</v>
      </c>
      <c r="G24" s="19">
        <v>120181</v>
      </c>
      <c r="H24" s="19">
        <v>108139</v>
      </c>
      <c r="I24" s="20">
        <f t="shared" si="2"/>
        <v>-12042</v>
      </c>
      <c r="J24" s="21">
        <f t="shared" si="3"/>
        <v>89.98</v>
      </c>
      <c r="N24" s="1"/>
      <c r="O24" s="5"/>
    </row>
    <row r="25" spans="1:15" ht="15.75">
      <c r="A25" s="16">
        <v>18</v>
      </c>
      <c r="B25" s="17" t="s">
        <v>17</v>
      </c>
      <c r="C25" s="11">
        <v>24556.42</v>
      </c>
      <c r="D25" s="11">
        <v>24518.35</v>
      </c>
      <c r="E25" s="12">
        <f t="shared" si="0"/>
        <v>-38.06999999999971</v>
      </c>
      <c r="F25" s="18">
        <f t="shared" si="1"/>
        <v>99.84</v>
      </c>
      <c r="G25" s="19">
        <v>134443</v>
      </c>
      <c r="H25" s="19">
        <v>147844</v>
      </c>
      <c r="I25" s="20">
        <f t="shared" si="2"/>
        <v>13401</v>
      </c>
      <c r="J25" s="21">
        <f t="shared" si="3"/>
        <v>109.97</v>
      </c>
      <c r="N25" s="1"/>
      <c r="O25" s="5"/>
    </row>
    <row r="26" spans="1:15" ht="15.75">
      <c r="A26" s="16">
        <v>19</v>
      </c>
      <c r="B26" s="17" t="s">
        <v>18</v>
      </c>
      <c r="C26" s="11">
        <v>12896.71</v>
      </c>
      <c r="D26" s="11">
        <v>12592.21</v>
      </c>
      <c r="E26" s="12">
        <f t="shared" si="0"/>
        <v>-304.5</v>
      </c>
      <c r="F26" s="18">
        <f t="shared" si="1"/>
        <v>97.64</v>
      </c>
      <c r="G26" s="19">
        <v>76315</v>
      </c>
      <c r="H26" s="19">
        <v>78899</v>
      </c>
      <c r="I26" s="20">
        <f t="shared" si="2"/>
        <v>2584</v>
      </c>
      <c r="J26" s="21">
        <f t="shared" si="3"/>
        <v>103.39</v>
      </c>
      <c r="N26" s="1"/>
      <c r="O26" s="5"/>
    </row>
    <row r="27" spans="1:15" ht="15.75">
      <c r="A27" s="16">
        <v>20</v>
      </c>
      <c r="B27" s="17" t="s">
        <v>19</v>
      </c>
      <c r="C27" s="11">
        <v>18589.77</v>
      </c>
      <c r="D27" s="11">
        <v>18498.78</v>
      </c>
      <c r="E27" s="12">
        <f t="shared" si="0"/>
        <v>-90.9900000000016</v>
      </c>
      <c r="F27" s="18">
        <f t="shared" si="1"/>
        <v>99.51</v>
      </c>
      <c r="G27" s="19">
        <v>120828</v>
      </c>
      <c r="H27" s="19">
        <v>122018</v>
      </c>
      <c r="I27" s="20">
        <f t="shared" si="2"/>
        <v>1190</v>
      </c>
      <c r="J27" s="21">
        <f t="shared" si="3"/>
        <v>100.98</v>
      </c>
      <c r="N27" s="1"/>
      <c r="O27" s="5"/>
    </row>
    <row r="28" spans="1:15" ht="15.75">
      <c r="A28" s="16">
        <v>21</v>
      </c>
      <c r="B28" s="17" t="s">
        <v>20</v>
      </c>
      <c r="C28" s="11">
        <v>35319.75</v>
      </c>
      <c r="D28" s="11">
        <v>34942.27</v>
      </c>
      <c r="E28" s="12">
        <f t="shared" si="0"/>
        <v>-377.4800000000032</v>
      </c>
      <c r="F28" s="18">
        <f t="shared" si="1"/>
        <v>98.93</v>
      </c>
      <c r="G28" s="19">
        <v>163239</v>
      </c>
      <c r="H28" s="19">
        <v>162372</v>
      </c>
      <c r="I28" s="20">
        <f t="shared" si="2"/>
        <v>-867</v>
      </c>
      <c r="J28" s="21">
        <f t="shared" si="3"/>
        <v>99.47</v>
      </c>
      <c r="N28" s="1"/>
      <c r="O28" s="5"/>
    </row>
    <row r="29" spans="1:15" ht="15.75">
      <c r="A29" s="16">
        <v>22</v>
      </c>
      <c r="B29" s="17" t="s">
        <v>21</v>
      </c>
      <c r="C29" s="11">
        <v>8196.85</v>
      </c>
      <c r="D29" s="11">
        <v>7866.8</v>
      </c>
      <c r="E29" s="12">
        <f t="shared" si="0"/>
        <v>-330.0500000000002</v>
      </c>
      <c r="F29" s="18">
        <f t="shared" si="1"/>
        <v>95.97</v>
      </c>
      <c r="G29" s="19">
        <v>43083</v>
      </c>
      <c r="H29" s="19">
        <v>43154</v>
      </c>
      <c r="I29" s="20">
        <f t="shared" si="2"/>
        <v>71</v>
      </c>
      <c r="J29" s="21">
        <f t="shared" si="3"/>
        <v>100.16</v>
      </c>
      <c r="N29" s="1"/>
      <c r="O29" s="5"/>
    </row>
    <row r="30" spans="1:15" ht="15.75">
      <c r="A30" s="16">
        <v>23</v>
      </c>
      <c r="B30" s="17" t="s">
        <v>22</v>
      </c>
      <c r="C30" s="11">
        <v>46657.53</v>
      </c>
      <c r="D30" s="11">
        <v>45273.5</v>
      </c>
      <c r="E30" s="12">
        <f t="shared" si="0"/>
        <v>-1384.0299999999988</v>
      </c>
      <c r="F30" s="18">
        <f t="shared" si="1"/>
        <v>97.03</v>
      </c>
      <c r="G30" s="19">
        <v>227946</v>
      </c>
      <c r="H30" s="19">
        <v>241557</v>
      </c>
      <c r="I30" s="20">
        <f t="shared" si="2"/>
        <v>13611</v>
      </c>
      <c r="J30" s="21">
        <f t="shared" si="3"/>
        <v>105.97</v>
      </c>
      <c r="N30" s="1"/>
      <c r="O30" s="5"/>
    </row>
    <row r="31" spans="1:15" ht="15.75">
      <c r="A31" s="16">
        <v>24</v>
      </c>
      <c r="B31" s="17" t="s">
        <v>23</v>
      </c>
      <c r="C31" s="11">
        <v>95221.7</v>
      </c>
      <c r="D31" s="11">
        <v>93920.97</v>
      </c>
      <c r="E31" s="12">
        <f t="shared" si="0"/>
        <v>-1300.729999999996</v>
      </c>
      <c r="F31" s="18">
        <f t="shared" si="1"/>
        <v>98.63</v>
      </c>
      <c r="G31" s="19">
        <v>482499</v>
      </c>
      <c r="H31" s="19">
        <v>476701</v>
      </c>
      <c r="I31" s="20">
        <f t="shared" si="2"/>
        <v>-5798</v>
      </c>
      <c r="J31" s="21">
        <f t="shared" si="3"/>
        <v>98.8</v>
      </c>
      <c r="N31" s="1"/>
      <c r="O31" s="5"/>
    </row>
    <row r="32" spans="1:15" ht="15.75">
      <c r="A32" s="16">
        <v>25</v>
      </c>
      <c r="B32" s="17" t="s">
        <v>24</v>
      </c>
      <c r="C32" s="11">
        <v>12675.98</v>
      </c>
      <c r="D32" s="11">
        <v>18522.78</v>
      </c>
      <c r="E32" s="12">
        <f t="shared" si="0"/>
        <v>5846.799999999999</v>
      </c>
      <c r="F32" s="18">
        <f t="shared" si="1"/>
        <v>146.13</v>
      </c>
      <c r="G32" s="19">
        <v>75304</v>
      </c>
      <c r="H32" s="19">
        <v>89786</v>
      </c>
      <c r="I32" s="20">
        <f t="shared" si="2"/>
        <v>14482</v>
      </c>
      <c r="J32" s="21">
        <f t="shared" si="3"/>
        <v>119.23</v>
      </c>
      <c r="N32" s="1"/>
      <c r="O32" s="5"/>
    </row>
    <row r="33" spans="1:15" ht="15.75">
      <c r="A33" s="16">
        <v>26</v>
      </c>
      <c r="B33" s="17" t="s">
        <v>25</v>
      </c>
      <c r="C33" s="11">
        <v>31402.73</v>
      </c>
      <c r="D33" s="11">
        <v>32650.93</v>
      </c>
      <c r="E33" s="12">
        <f t="shared" si="0"/>
        <v>1248.2000000000007</v>
      </c>
      <c r="F33" s="18">
        <f t="shared" si="1"/>
        <v>103.97</v>
      </c>
      <c r="G33" s="19">
        <v>196818</v>
      </c>
      <c r="H33" s="19">
        <v>201967</v>
      </c>
      <c r="I33" s="20">
        <f t="shared" si="2"/>
        <v>5149</v>
      </c>
      <c r="J33" s="21">
        <f t="shared" si="3"/>
        <v>102.62</v>
      </c>
      <c r="N33" s="1"/>
      <c r="O33" s="5"/>
    </row>
    <row r="34" spans="1:15" ht="15.75">
      <c r="A34" s="16">
        <v>27</v>
      </c>
      <c r="B34" s="17" t="s">
        <v>26</v>
      </c>
      <c r="C34" s="11">
        <v>23468.68</v>
      </c>
      <c r="D34" s="11">
        <v>30041.86</v>
      </c>
      <c r="E34" s="12">
        <f t="shared" si="0"/>
        <v>6573.18</v>
      </c>
      <c r="F34" s="18">
        <f t="shared" si="1"/>
        <v>128.01</v>
      </c>
      <c r="G34" s="19">
        <v>106651</v>
      </c>
      <c r="H34" s="19">
        <v>115051</v>
      </c>
      <c r="I34" s="20">
        <f t="shared" si="2"/>
        <v>8400</v>
      </c>
      <c r="J34" s="21">
        <f t="shared" si="3"/>
        <v>107.88</v>
      </c>
      <c r="N34" s="1"/>
      <c r="O34" s="5"/>
    </row>
    <row r="35" spans="1:15" ht="15.75">
      <c r="A35" s="16">
        <v>28</v>
      </c>
      <c r="B35" s="17" t="s">
        <v>27</v>
      </c>
      <c r="C35" s="11">
        <v>24064.3</v>
      </c>
      <c r="D35" s="11">
        <v>25693.07</v>
      </c>
      <c r="E35" s="12">
        <f t="shared" si="0"/>
        <v>1628.7700000000004</v>
      </c>
      <c r="F35" s="18">
        <f t="shared" si="1"/>
        <v>106.77</v>
      </c>
      <c r="G35" s="19">
        <v>129368</v>
      </c>
      <c r="H35" s="19">
        <v>119125</v>
      </c>
      <c r="I35" s="20">
        <f t="shared" si="2"/>
        <v>-10243</v>
      </c>
      <c r="J35" s="21">
        <f t="shared" si="3"/>
        <v>92.08</v>
      </c>
      <c r="N35" s="1"/>
      <c r="O35" s="5"/>
    </row>
    <row r="36" spans="1:15" ht="15.75">
      <c r="A36" s="16">
        <v>29</v>
      </c>
      <c r="B36" s="17" t="s">
        <v>28</v>
      </c>
      <c r="C36" s="11">
        <v>48454.71</v>
      </c>
      <c r="D36" s="11">
        <v>43172.5</v>
      </c>
      <c r="E36" s="12">
        <f t="shared" si="0"/>
        <v>-5282.209999999999</v>
      </c>
      <c r="F36" s="18">
        <f t="shared" si="1"/>
        <v>89.1</v>
      </c>
      <c r="G36" s="19">
        <v>291589</v>
      </c>
      <c r="H36" s="19">
        <v>298825</v>
      </c>
      <c r="I36" s="20">
        <f t="shared" si="2"/>
        <v>7236</v>
      </c>
      <c r="J36" s="21">
        <f t="shared" si="3"/>
        <v>102.48</v>
      </c>
      <c r="N36" s="1"/>
      <c r="O36" s="5"/>
    </row>
    <row r="37" spans="1:15" ht="15.75">
      <c r="A37" s="16">
        <v>30</v>
      </c>
      <c r="B37" s="17" t="s">
        <v>29</v>
      </c>
      <c r="C37" s="11">
        <v>65438.56</v>
      </c>
      <c r="D37" s="11">
        <v>70593.58</v>
      </c>
      <c r="E37" s="12">
        <f t="shared" si="0"/>
        <v>5155.020000000004</v>
      </c>
      <c r="F37" s="18">
        <f t="shared" si="1"/>
        <v>107.88</v>
      </c>
      <c r="G37" s="19">
        <v>490733</v>
      </c>
      <c r="H37" s="19">
        <v>496032</v>
      </c>
      <c r="I37" s="20">
        <f t="shared" si="2"/>
        <v>5299</v>
      </c>
      <c r="J37" s="21">
        <f t="shared" si="3"/>
        <v>101.08</v>
      </c>
      <c r="N37" s="1"/>
      <c r="O37" s="5"/>
    </row>
    <row r="38" spans="1:15" ht="15.75">
      <c r="A38" s="16">
        <v>31</v>
      </c>
      <c r="B38" s="17" t="s">
        <v>30</v>
      </c>
      <c r="C38" s="11">
        <v>88572.02</v>
      </c>
      <c r="D38" s="11">
        <v>86293.2</v>
      </c>
      <c r="E38" s="12">
        <f t="shared" si="0"/>
        <v>-2278.820000000007</v>
      </c>
      <c r="F38" s="18">
        <f t="shared" si="1"/>
        <v>97.43</v>
      </c>
      <c r="G38" s="19">
        <v>553272</v>
      </c>
      <c r="H38" s="19">
        <v>568741</v>
      </c>
      <c r="I38" s="20">
        <f t="shared" si="2"/>
        <v>15469</v>
      </c>
      <c r="J38" s="21">
        <f t="shared" si="3"/>
        <v>102.8</v>
      </c>
      <c r="N38" s="1"/>
      <c r="O38" s="5"/>
    </row>
    <row r="39" spans="1:15" ht="15.75">
      <c r="A39" s="16">
        <v>32</v>
      </c>
      <c r="B39" s="17" t="s">
        <v>31</v>
      </c>
      <c r="C39" s="11">
        <v>54624.2</v>
      </c>
      <c r="D39" s="11">
        <v>49870.33</v>
      </c>
      <c r="E39" s="12">
        <f t="shared" si="0"/>
        <v>-4753.869999999995</v>
      </c>
      <c r="F39" s="18">
        <f t="shared" si="1"/>
        <v>91.3</v>
      </c>
      <c r="G39" s="19">
        <v>352798</v>
      </c>
      <c r="H39" s="19">
        <v>345710</v>
      </c>
      <c r="I39" s="20">
        <f t="shared" si="2"/>
        <v>-7088</v>
      </c>
      <c r="J39" s="21">
        <f t="shared" si="3"/>
        <v>97.99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32051.57</v>
      </c>
      <c r="D40" s="11">
        <v>28453.25</v>
      </c>
      <c r="E40" s="12">
        <f t="shared" si="0"/>
        <v>-3598.3199999999997</v>
      </c>
      <c r="F40" s="24">
        <f t="shared" si="1"/>
        <v>88.77</v>
      </c>
      <c r="G40" s="25">
        <v>206725</v>
      </c>
      <c r="H40" s="25">
        <v>180126</v>
      </c>
      <c r="I40" s="26">
        <f t="shared" si="2"/>
        <v>-26599</v>
      </c>
      <c r="J40" s="27">
        <f t="shared" si="3"/>
        <v>87.13</v>
      </c>
      <c r="N40" s="1"/>
      <c r="O40" s="5"/>
    </row>
    <row r="41" spans="1:15" ht="16.5" thickBot="1">
      <c r="A41" s="28"/>
      <c r="B41" s="29" t="s">
        <v>33</v>
      </c>
      <c r="C41" s="30">
        <f>SUM(C8:C40)</f>
        <v>3524100.539999999</v>
      </c>
      <c r="D41" s="30">
        <f>SUM(D8:D40)</f>
        <v>3598384.8299999987</v>
      </c>
      <c r="E41" s="30">
        <f t="shared" si="0"/>
        <v>74284.28999999957</v>
      </c>
      <c r="F41" s="31">
        <f t="shared" si="1"/>
        <v>102.11</v>
      </c>
      <c r="G41" s="30">
        <f>SUM(G8:G40)</f>
        <v>22281106</v>
      </c>
      <c r="H41" s="30">
        <f>SUM(H8:H40)</f>
        <v>22725989</v>
      </c>
      <c r="I41" s="30">
        <f t="shared" si="2"/>
        <v>444883</v>
      </c>
      <c r="J41" s="31">
        <f t="shared" si="3"/>
        <v>102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15748031496062992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tabSelected="1" zoomScalePageLayoutView="0" workbookViewId="0" topLeftCell="A1">
      <selection activeCell="F8" sqref="F8:F40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4.625" style="0" customWidth="1"/>
    <col min="10" max="10" width="13.00390625" style="0" customWidth="1"/>
    <col min="11" max="11" width="10.75390625" style="0" customWidth="1"/>
  </cols>
  <sheetData>
    <row r="2" spans="1:11" ht="12.75">
      <c r="A2" s="64" t="s">
        <v>53</v>
      </c>
      <c r="B2" s="64"/>
      <c r="C2" s="64"/>
      <c r="D2" s="64"/>
      <c r="E2" s="64"/>
      <c r="F2" s="64"/>
      <c r="G2" s="64"/>
      <c r="H2" s="64"/>
      <c r="I2" s="64"/>
      <c r="J2" s="6"/>
      <c r="K2" s="6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2" t="s">
        <v>46</v>
      </c>
      <c r="K4" s="52"/>
    </row>
    <row r="5" spans="1:11" ht="38.25" customHeight="1" thickBot="1">
      <c r="A5" s="65" t="s">
        <v>37</v>
      </c>
      <c r="B5" s="54" t="s">
        <v>45</v>
      </c>
      <c r="C5" s="67" t="s">
        <v>54</v>
      </c>
      <c r="D5" s="68"/>
      <c r="E5" s="69"/>
      <c r="F5" s="67" t="s">
        <v>47</v>
      </c>
      <c r="G5" s="68"/>
      <c r="H5" s="69"/>
      <c r="I5" s="67" t="s">
        <v>43</v>
      </c>
      <c r="J5" s="68"/>
      <c r="K5" s="69"/>
    </row>
    <row r="6" spans="1:11" ht="39" thickBot="1">
      <c r="A6" s="66"/>
      <c r="B6" s="55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13045861</v>
      </c>
      <c r="D8" s="11">
        <v>1968434.39</v>
      </c>
      <c r="E8" s="34">
        <f>ROUND(D8*100/C8,2)</f>
        <v>15.09</v>
      </c>
      <c r="F8" s="14">
        <v>13292204</v>
      </c>
      <c r="G8" s="11">
        <v>1970290.14</v>
      </c>
      <c r="H8" s="34">
        <f>ROUND(G8*100/F8,2)</f>
        <v>14.82</v>
      </c>
      <c r="I8" s="34">
        <f>ROUND(F8-C8,0)</f>
        <v>246343</v>
      </c>
      <c r="J8" s="12">
        <f>G8-D8</f>
        <v>1855.75</v>
      </c>
      <c r="K8" s="35">
        <f>H8-E8</f>
        <v>-0.2699999999999996</v>
      </c>
    </row>
    <row r="9" spans="1:11" ht="12.75">
      <c r="A9" s="16">
        <v>2</v>
      </c>
      <c r="B9" s="17" t="s">
        <v>44</v>
      </c>
      <c r="C9" s="19">
        <v>620156</v>
      </c>
      <c r="D9" s="11">
        <v>94493.76</v>
      </c>
      <c r="E9" s="34">
        <f aca="true" t="shared" si="0" ref="E9:E41">ROUND(D9*100/C9,2)</f>
        <v>15.24</v>
      </c>
      <c r="F9" s="19">
        <v>617266</v>
      </c>
      <c r="G9" s="11">
        <v>95589</v>
      </c>
      <c r="H9" s="34">
        <f aca="true" t="shared" si="1" ref="H9:H41">ROUND(G9*100/F9,2)</f>
        <v>15.49</v>
      </c>
      <c r="I9" s="36">
        <f aca="true" t="shared" si="2" ref="I9:I41">ROUND(F9-C9,0)</f>
        <v>-2890</v>
      </c>
      <c r="J9" s="20">
        <f aca="true" t="shared" si="3" ref="J9:K41">G9-D9</f>
        <v>1095.2400000000052</v>
      </c>
      <c r="K9" s="37">
        <f t="shared" si="3"/>
        <v>0.25</v>
      </c>
    </row>
    <row r="10" spans="1:11" ht="12.75">
      <c r="A10" s="16">
        <v>3</v>
      </c>
      <c r="B10" s="17" t="s">
        <v>2</v>
      </c>
      <c r="C10" s="19">
        <v>745858</v>
      </c>
      <c r="D10" s="11">
        <v>127402.9</v>
      </c>
      <c r="E10" s="34">
        <f t="shared" si="0"/>
        <v>17.08</v>
      </c>
      <c r="F10" s="19">
        <v>701600</v>
      </c>
      <c r="G10" s="11">
        <v>120160.49</v>
      </c>
      <c r="H10" s="34">
        <f t="shared" si="1"/>
        <v>17.13</v>
      </c>
      <c r="I10" s="36">
        <f>ROUND(F10-C10,0)</f>
        <v>-44258</v>
      </c>
      <c r="J10" s="20">
        <f t="shared" si="3"/>
        <v>-7242.409999999989</v>
      </c>
      <c r="K10" s="37">
        <f t="shared" si="3"/>
        <v>0.05000000000000071</v>
      </c>
    </row>
    <row r="11" spans="1:11" ht="12.75">
      <c r="A11" s="38">
        <v>4</v>
      </c>
      <c r="B11" s="39" t="s">
        <v>3</v>
      </c>
      <c r="C11" s="19">
        <v>598831</v>
      </c>
      <c r="D11" s="11">
        <v>96404.4</v>
      </c>
      <c r="E11" s="40">
        <f t="shared" si="0"/>
        <v>16.1</v>
      </c>
      <c r="F11" s="19">
        <v>621815</v>
      </c>
      <c r="G11" s="11">
        <v>105434.05</v>
      </c>
      <c r="H11" s="40">
        <f t="shared" si="1"/>
        <v>16.96</v>
      </c>
      <c r="I11" s="41">
        <f t="shared" si="2"/>
        <v>22984</v>
      </c>
      <c r="J11" s="42">
        <f t="shared" si="3"/>
        <v>9029.650000000009</v>
      </c>
      <c r="K11" s="37">
        <f t="shared" si="3"/>
        <v>0.8599999999999994</v>
      </c>
    </row>
    <row r="12" spans="1:11" ht="12.75">
      <c r="A12" s="38">
        <v>5</v>
      </c>
      <c r="B12" s="39" t="s">
        <v>4</v>
      </c>
      <c r="C12" s="19">
        <v>172518</v>
      </c>
      <c r="D12" s="11">
        <v>21625.32</v>
      </c>
      <c r="E12" s="40">
        <f t="shared" si="0"/>
        <v>12.54</v>
      </c>
      <c r="F12" s="19">
        <v>173542</v>
      </c>
      <c r="G12" s="11">
        <v>39344.13</v>
      </c>
      <c r="H12" s="40">
        <f t="shared" si="1"/>
        <v>22.67</v>
      </c>
      <c r="I12" s="41">
        <f t="shared" si="2"/>
        <v>1024</v>
      </c>
      <c r="J12" s="42">
        <f t="shared" si="3"/>
        <v>17718.809999999998</v>
      </c>
      <c r="K12" s="37">
        <f t="shared" si="3"/>
        <v>10.130000000000003</v>
      </c>
    </row>
    <row r="13" spans="1:11" ht="12.75">
      <c r="A13" s="16">
        <v>6</v>
      </c>
      <c r="B13" s="17" t="s">
        <v>5</v>
      </c>
      <c r="C13" s="19">
        <v>153791</v>
      </c>
      <c r="D13" s="11">
        <v>30046.92</v>
      </c>
      <c r="E13" s="34">
        <f t="shared" si="0"/>
        <v>19.54</v>
      </c>
      <c r="F13" s="19">
        <v>164262</v>
      </c>
      <c r="G13" s="11">
        <v>30189.32</v>
      </c>
      <c r="H13" s="34">
        <f t="shared" si="1"/>
        <v>18.38</v>
      </c>
      <c r="I13" s="36">
        <f t="shared" si="2"/>
        <v>10471</v>
      </c>
      <c r="J13" s="20">
        <f t="shared" si="3"/>
        <v>142.40000000000146</v>
      </c>
      <c r="K13" s="37">
        <f t="shared" si="3"/>
        <v>-1.1600000000000001</v>
      </c>
    </row>
    <row r="14" spans="1:11" ht="12.75">
      <c r="A14" s="16">
        <v>7</v>
      </c>
      <c r="B14" s="17" t="s">
        <v>6</v>
      </c>
      <c r="C14" s="19">
        <v>893313</v>
      </c>
      <c r="D14" s="11">
        <v>170420.91</v>
      </c>
      <c r="E14" s="34">
        <f t="shared" si="0"/>
        <v>19.08</v>
      </c>
      <c r="F14" s="19">
        <v>913033</v>
      </c>
      <c r="G14" s="11">
        <v>197573.8</v>
      </c>
      <c r="H14" s="34">
        <f t="shared" si="1"/>
        <v>21.64</v>
      </c>
      <c r="I14" s="36">
        <f t="shared" si="2"/>
        <v>19720</v>
      </c>
      <c r="J14" s="20">
        <f t="shared" si="3"/>
        <v>27152.889999999985</v>
      </c>
      <c r="K14" s="37">
        <f t="shared" si="3"/>
        <v>2.5600000000000023</v>
      </c>
    </row>
    <row r="15" spans="1:11" ht="12.75">
      <c r="A15" s="38">
        <v>8</v>
      </c>
      <c r="B15" s="39" t="s">
        <v>7</v>
      </c>
      <c r="C15" s="19">
        <v>689047</v>
      </c>
      <c r="D15" s="11">
        <v>87506.61</v>
      </c>
      <c r="E15" s="40">
        <f t="shared" si="0"/>
        <v>12.7</v>
      </c>
      <c r="F15" s="19">
        <v>777457</v>
      </c>
      <c r="G15" s="11">
        <v>105987.79</v>
      </c>
      <c r="H15" s="40">
        <f t="shared" si="1"/>
        <v>13.63</v>
      </c>
      <c r="I15" s="41">
        <f t="shared" si="2"/>
        <v>88410</v>
      </c>
      <c r="J15" s="42">
        <f t="shared" si="3"/>
        <v>18481.179999999993</v>
      </c>
      <c r="K15" s="37">
        <f t="shared" si="3"/>
        <v>0.9300000000000015</v>
      </c>
    </row>
    <row r="16" spans="1:11" ht="12.75">
      <c r="A16" s="38">
        <v>9</v>
      </c>
      <c r="B16" s="39" t="s">
        <v>8</v>
      </c>
      <c r="C16" s="19">
        <v>58638</v>
      </c>
      <c r="D16" s="11">
        <v>9351.69</v>
      </c>
      <c r="E16" s="40">
        <f t="shared" si="0"/>
        <v>15.95</v>
      </c>
      <c r="F16" s="19">
        <v>53926</v>
      </c>
      <c r="G16" s="11">
        <v>8991.35</v>
      </c>
      <c r="H16" s="40">
        <f t="shared" si="1"/>
        <v>16.67</v>
      </c>
      <c r="I16" s="41">
        <f t="shared" si="2"/>
        <v>-4712</v>
      </c>
      <c r="J16" s="42">
        <f t="shared" si="3"/>
        <v>-360.34000000000015</v>
      </c>
      <c r="K16" s="37">
        <f t="shared" si="3"/>
        <v>0.7200000000000024</v>
      </c>
    </row>
    <row r="17" spans="1:11" ht="12.75">
      <c r="A17" s="16">
        <v>10</v>
      </c>
      <c r="B17" s="17" t="s">
        <v>9</v>
      </c>
      <c r="C17" s="19">
        <v>123004</v>
      </c>
      <c r="D17" s="11">
        <v>41720.88</v>
      </c>
      <c r="E17" s="34">
        <f t="shared" si="0"/>
        <v>33.92</v>
      </c>
      <c r="F17" s="19">
        <v>135257</v>
      </c>
      <c r="G17" s="11">
        <v>40015.24</v>
      </c>
      <c r="H17" s="34">
        <f t="shared" si="1"/>
        <v>29.58</v>
      </c>
      <c r="I17" s="36">
        <f>ROUND(F17-C17,0)</f>
        <v>12253</v>
      </c>
      <c r="J17" s="20">
        <f t="shared" si="3"/>
        <v>-1705.6399999999994</v>
      </c>
      <c r="K17" s="37">
        <f t="shared" si="3"/>
        <v>-4.340000000000003</v>
      </c>
    </row>
    <row r="18" spans="1:11" ht="12.75">
      <c r="A18" s="16">
        <v>11</v>
      </c>
      <c r="B18" s="17" t="s">
        <v>10</v>
      </c>
      <c r="C18" s="19">
        <v>93501</v>
      </c>
      <c r="D18" s="11">
        <v>14399.69</v>
      </c>
      <c r="E18" s="34">
        <f t="shared" si="0"/>
        <v>15.4</v>
      </c>
      <c r="F18" s="19">
        <v>98554</v>
      </c>
      <c r="G18" s="11">
        <v>16395.76</v>
      </c>
      <c r="H18" s="34">
        <f t="shared" si="1"/>
        <v>16.64</v>
      </c>
      <c r="I18" s="36">
        <f t="shared" si="2"/>
        <v>5053</v>
      </c>
      <c r="J18" s="20">
        <f t="shared" si="3"/>
        <v>1996.069999999998</v>
      </c>
      <c r="K18" s="37">
        <f t="shared" si="3"/>
        <v>1.2400000000000002</v>
      </c>
    </row>
    <row r="19" spans="1:11" ht="12.75">
      <c r="A19" s="16">
        <v>12</v>
      </c>
      <c r="B19" s="17" t="s">
        <v>11</v>
      </c>
      <c r="C19" s="19">
        <v>382817</v>
      </c>
      <c r="D19" s="11">
        <v>70666.44</v>
      </c>
      <c r="E19" s="34">
        <f t="shared" si="0"/>
        <v>18.46</v>
      </c>
      <c r="F19" s="19">
        <v>400964</v>
      </c>
      <c r="G19" s="11">
        <v>72634.15</v>
      </c>
      <c r="H19" s="34">
        <f t="shared" si="1"/>
        <v>18.11</v>
      </c>
      <c r="I19" s="36">
        <f t="shared" si="2"/>
        <v>18147</v>
      </c>
      <c r="J19" s="20">
        <f t="shared" si="3"/>
        <v>1967.7099999999919</v>
      </c>
      <c r="K19" s="37">
        <f t="shared" si="3"/>
        <v>-0.3500000000000014</v>
      </c>
    </row>
    <row r="20" spans="1:11" ht="12.75">
      <c r="A20" s="38">
        <v>13</v>
      </c>
      <c r="B20" s="39" t="s">
        <v>12</v>
      </c>
      <c r="C20" s="19">
        <v>88666</v>
      </c>
      <c r="D20" s="11">
        <v>16548.21</v>
      </c>
      <c r="E20" s="40">
        <f t="shared" si="0"/>
        <v>18.66</v>
      </c>
      <c r="F20" s="19">
        <v>81881</v>
      </c>
      <c r="G20" s="11">
        <v>16672.78</v>
      </c>
      <c r="H20" s="40">
        <f t="shared" si="1"/>
        <v>20.36</v>
      </c>
      <c r="I20" s="41">
        <f t="shared" si="2"/>
        <v>-6785</v>
      </c>
      <c r="J20" s="42">
        <f t="shared" si="3"/>
        <v>124.56999999999971</v>
      </c>
      <c r="K20" s="37">
        <f t="shared" si="3"/>
        <v>1.6999999999999993</v>
      </c>
    </row>
    <row r="21" spans="1:11" ht="12.75">
      <c r="A21" s="16">
        <v>14</v>
      </c>
      <c r="B21" s="17" t="s">
        <v>13</v>
      </c>
      <c r="C21" s="19">
        <v>507104</v>
      </c>
      <c r="D21" s="11">
        <v>72163.85</v>
      </c>
      <c r="E21" s="34">
        <f t="shared" si="0"/>
        <v>14.23</v>
      </c>
      <c r="F21" s="19">
        <v>553429</v>
      </c>
      <c r="G21" s="11">
        <v>79251.62</v>
      </c>
      <c r="H21" s="34">
        <f t="shared" si="1"/>
        <v>14.32</v>
      </c>
      <c r="I21" s="36">
        <f t="shared" si="2"/>
        <v>46325</v>
      </c>
      <c r="J21" s="20">
        <f t="shared" si="3"/>
        <v>7087.7699999999895</v>
      </c>
      <c r="K21" s="37">
        <f t="shared" si="3"/>
        <v>0.08999999999999986</v>
      </c>
    </row>
    <row r="22" spans="1:11" ht="12.75">
      <c r="A22" s="16">
        <v>15</v>
      </c>
      <c r="B22" s="17" t="s">
        <v>14</v>
      </c>
      <c r="C22" s="19">
        <v>103129</v>
      </c>
      <c r="D22" s="11">
        <v>20105.23</v>
      </c>
      <c r="E22" s="34">
        <f t="shared" si="0"/>
        <v>19.5</v>
      </c>
      <c r="F22" s="19">
        <v>98488</v>
      </c>
      <c r="G22" s="11">
        <v>17015.55</v>
      </c>
      <c r="H22" s="34">
        <f t="shared" si="1"/>
        <v>17.28</v>
      </c>
      <c r="I22" s="36">
        <f t="shared" si="2"/>
        <v>-4641</v>
      </c>
      <c r="J22" s="20">
        <f t="shared" si="3"/>
        <v>-3089.6800000000003</v>
      </c>
      <c r="K22" s="37">
        <f t="shared" si="3"/>
        <v>-2.219999999999999</v>
      </c>
    </row>
    <row r="23" spans="1:11" ht="12.75">
      <c r="A23" s="16">
        <v>16</v>
      </c>
      <c r="B23" s="17" t="s">
        <v>15</v>
      </c>
      <c r="C23" s="19">
        <v>233080</v>
      </c>
      <c r="D23" s="11">
        <v>40354.78</v>
      </c>
      <c r="E23" s="34">
        <f t="shared" si="0"/>
        <v>17.31</v>
      </c>
      <c r="F23" s="19">
        <v>246264</v>
      </c>
      <c r="G23" s="11">
        <v>39980.5</v>
      </c>
      <c r="H23" s="34">
        <f t="shared" si="1"/>
        <v>16.23</v>
      </c>
      <c r="I23" s="36">
        <f t="shared" si="2"/>
        <v>13184</v>
      </c>
      <c r="J23" s="20">
        <f t="shared" si="3"/>
        <v>-374.27999999999884</v>
      </c>
      <c r="K23" s="37">
        <f t="shared" si="3"/>
        <v>-1.0799999999999983</v>
      </c>
    </row>
    <row r="24" spans="1:11" ht="12.75">
      <c r="A24" s="38">
        <v>17</v>
      </c>
      <c r="B24" s="39" t="s">
        <v>16</v>
      </c>
      <c r="C24" s="19">
        <v>120181</v>
      </c>
      <c r="D24" s="11">
        <v>20263.08</v>
      </c>
      <c r="E24" s="40">
        <f t="shared" si="0"/>
        <v>16.86</v>
      </c>
      <c r="F24" s="19">
        <v>108139</v>
      </c>
      <c r="G24" s="11">
        <v>19954.78</v>
      </c>
      <c r="H24" s="40">
        <f t="shared" si="1"/>
        <v>18.45</v>
      </c>
      <c r="I24" s="41">
        <f t="shared" si="2"/>
        <v>-12042</v>
      </c>
      <c r="J24" s="42">
        <f t="shared" si="3"/>
        <v>-308.3000000000029</v>
      </c>
      <c r="K24" s="37">
        <f t="shared" si="3"/>
        <v>1.5899999999999999</v>
      </c>
    </row>
    <row r="25" spans="1:11" ht="12.75">
      <c r="A25" s="38">
        <v>18</v>
      </c>
      <c r="B25" s="39" t="s">
        <v>17</v>
      </c>
      <c r="C25" s="19">
        <v>134443</v>
      </c>
      <c r="D25" s="11">
        <v>24556.42</v>
      </c>
      <c r="E25" s="40">
        <f t="shared" si="0"/>
        <v>18.27</v>
      </c>
      <c r="F25" s="19">
        <v>147844</v>
      </c>
      <c r="G25" s="11">
        <v>24518.35</v>
      </c>
      <c r="H25" s="40">
        <f t="shared" si="1"/>
        <v>16.58</v>
      </c>
      <c r="I25" s="41">
        <f t="shared" si="2"/>
        <v>13401</v>
      </c>
      <c r="J25" s="42">
        <f t="shared" si="3"/>
        <v>-38.06999999999971</v>
      </c>
      <c r="K25" s="37">
        <f t="shared" si="3"/>
        <v>-1.6900000000000013</v>
      </c>
    </row>
    <row r="26" spans="1:11" ht="12.75">
      <c r="A26" s="38">
        <v>19</v>
      </c>
      <c r="B26" s="39" t="s">
        <v>18</v>
      </c>
      <c r="C26" s="19">
        <v>76315</v>
      </c>
      <c r="D26" s="11">
        <v>12896.71</v>
      </c>
      <c r="E26" s="40">
        <f t="shared" si="0"/>
        <v>16.9</v>
      </c>
      <c r="F26" s="19">
        <v>78899</v>
      </c>
      <c r="G26" s="11">
        <v>12592.21</v>
      </c>
      <c r="H26" s="40">
        <f t="shared" si="1"/>
        <v>15.96</v>
      </c>
      <c r="I26" s="41">
        <f t="shared" si="2"/>
        <v>2584</v>
      </c>
      <c r="J26" s="42">
        <f t="shared" si="3"/>
        <v>-304.5</v>
      </c>
      <c r="K26" s="37">
        <f t="shared" si="3"/>
        <v>-0.9399999999999977</v>
      </c>
    </row>
    <row r="27" spans="1:11" ht="12.75">
      <c r="A27" s="16">
        <v>20</v>
      </c>
      <c r="B27" s="17" t="s">
        <v>19</v>
      </c>
      <c r="C27" s="19">
        <v>120828</v>
      </c>
      <c r="D27" s="11">
        <v>18589.77</v>
      </c>
      <c r="E27" s="34">
        <f t="shared" si="0"/>
        <v>15.39</v>
      </c>
      <c r="F27" s="19">
        <v>122018</v>
      </c>
      <c r="G27" s="11">
        <v>18498.78</v>
      </c>
      <c r="H27" s="34">
        <f t="shared" si="1"/>
        <v>15.16</v>
      </c>
      <c r="I27" s="36">
        <f t="shared" si="2"/>
        <v>1190</v>
      </c>
      <c r="J27" s="20">
        <f t="shared" si="3"/>
        <v>-90.9900000000016</v>
      </c>
      <c r="K27" s="37">
        <f t="shared" si="3"/>
        <v>-0.23000000000000043</v>
      </c>
    </row>
    <row r="28" spans="1:11" ht="12.75">
      <c r="A28" s="16">
        <v>21</v>
      </c>
      <c r="B28" s="17" t="s">
        <v>20</v>
      </c>
      <c r="C28" s="19">
        <v>163239</v>
      </c>
      <c r="D28" s="11">
        <v>35319.75</v>
      </c>
      <c r="E28" s="34">
        <f t="shared" si="0"/>
        <v>21.64</v>
      </c>
      <c r="F28" s="19">
        <v>162372</v>
      </c>
      <c r="G28" s="11">
        <v>34942.27</v>
      </c>
      <c r="H28" s="34">
        <f t="shared" si="1"/>
        <v>21.52</v>
      </c>
      <c r="I28" s="36">
        <f t="shared" si="2"/>
        <v>-867</v>
      </c>
      <c r="J28" s="20">
        <f t="shared" si="3"/>
        <v>-377.4800000000032</v>
      </c>
      <c r="K28" s="37">
        <f t="shared" si="3"/>
        <v>-0.120000000000001</v>
      </c>
    </row>
    <row r="29" spans="1:11" ht="12.75">
      <c r="A29" s="38">
        <v>22</v>
      </c>
      <c r="B29" s="39" t="s">
        <v>21</v>
      </c>
      <c r="C29" s="19">
        <v>43083</v>
      </c>
      <c r="D29" s="11">
        <v>8196.85</v>
      </c>
      <c r="E29" s="40">
        <f t="shared" si="0"/>
        <v>19.03</v>
      </c>
      <c r="F29" s="19">
        <v>43154</v>
      </c>
      <c r="G29" s="11">
        <v>7866.8</v>
      </c>
      <c r="H29" s="40">
        <f t="shared" si="1"/>
        <v>18.23</v>
      </c>
      <c r="I29" s="41">
        <f t="shared" si="2"/>
        <v>71</v>
      </c>
      <c r="J29" s="42">
        <f t="shared" si="3"/>
        <v>-330.0500000000002</v>
      </c>
      <c r="K29" s="37">
        <f t="shared" si="3"/>
        <v>-0.8000000000000007</v>
      </c>
    </row>
    <row r="30" spans="1:11" ht="12.75">
      <c r="A30" s="38">
        <v>23</v>
      </c>
      <c r="B30" s="39" t="s">
        <v>22</v>
      </c>
      <c r="C30" s="19">
        <v>227946</v>
      </c>
      <c r="D30" s="11">
        <v>46657.53</v>
      </c>
      <c r="E30" s="40">
        <f t="shared" si="0"/>
        <v>20.47</v>
      </c>
      <c r="F30" s="19">
        <v>241557</v>
      </c>
      <c r="G30" s="11">
        <v>45273.5</v>
      </c>
      <c r="H30" s="40">
        <f t="shared" si="1"/>
        <v>18.74</v>
      </c>
      <c r="I30" s="41">
        <f t="shared" si="2"/>
        <v>13611</v>
      </c>
      <c r="J30" s="42">
        <f t="shared" si="3"/>
        <v>-1384.0299999999988</v>
      </c>
      <c r="K30" s="37">
        <f t="shared" si="3"/>
        <v>-1.7300000000000004</v>
      </c>
    </row>
    <row r="31" spans="1:11" ht="12.75">
      <c r="A31" s="16">
        <v>24</v>
      </c>
      <c r="B31" s="17" t="s">
        <v>23</v>
      </c>
      <c r="C31" s="19">
        <v>482499</v>
      </c>
      <c r="D31" s="11">
        <v>95221.7</v>
      </c>
      <c r="E31" s="34">
        <f t="shared" si="0"/>
        <v>19.74</v>
      </c>
      <c r="F31" s="19">
        <v>476701</v>
      </c>
      <c r="G31" s="11">
        <v>93920.97</v>
      </c>
      <c r="H31" s="34">
        <f t="shared" si="1"/>
        <v>19.7</v>
      </c>
      <c r="I31" s="36">
        <f t="shared" si="2"/>
        <v>-5798</v>
      </c>
      <c r="J31" s="20">
        <f t="shared" si="3"/>
        <v>-1300.729999999996</v>
      </c>
      <c r="K31" s="37">
        <f t="shared" si="3"/>
        <v>-0.03999999999999915</v>
      </c>
    </row>
    <row r="32" spans="1:11" ht="12.75">
      <c r="A32" s="38">
        <v>25</v>
      </c>
      <c r="B32" s="39" t="s">
        <v>24</v>
      </c>
      <c r="C32" s="19">
        <v>75304</v>
      </c>
      <c r="D32" s="11">
        <v>12675.98</v>
      </c>
      <c r="E32" s="40">
        <f t="shared" si="0"/>
        <v>16.83</v>
      </c>
      <c r="F32" s="19">
        <v>89786</v>
      </c>
      <c r="G32" s="11">
        <v>18522.78</v>
      </c>
      <c r="H32" s="40">
        <f t="shared" si="1"/>
        <v>20.63</v>
      </c>
      <c r="I32" s="41">
        <f t="shared" si="2"/>
        <v>14482</v>
      </c>
      <c r="J32" s="42">
        <f t="shared" si="3"/>
        <v>5846.799999999999</v>
      </c>
      <c r="K32" s="37">
        <f t="shared" si="3"/>
        <v>3.8000000000000007</v>
      </c>
    </row>
    <row r="33" spans="1:11" ht="12.75">
      <c r="A33" s="16">
        <v>26</v>
      </c>
      <c r="B33" s="17" t="s">
        <v>25</v>
      </c>
      <c r="C33" s="19">
        <v>196818</v>
      </c>
      <c r="D33" s="11">
        <v>31402.73</v>
      </c>
      <c r="E33" s="34">
        <f t="shared" si="0"/>
        <v>15.96</v>
      </c>
      <c r="F33" s="19">
        <v>201967</v>
      </c>
      <c r="G33" s="11">
        <v>32650.93</v>
      </c>
      <c r="H33" s="34">
        <f t="shared" si="1"/>
        <v>16.17</v>
      </c>
      <c r="I33" s="36">
        <f t="shared" si="2"/>
        <v>5149</v>
      </c>
      <c r="J33" s="20">
        <f t="shared" si="3"/>
        <v>1248.2000000000007</v>
      </c>
      <c r="K33" s="37">
        <f t="shared" si="3"/>
        <v>0.21000000000000085</v>
      </c>
    </row>
    <row r="34" spans="1:11" ht="12.75">
      <c r="A34" s="16">
        <v>27</v>
      </c>
      <c r="B34" s="17" t="s">
        <v>26</v>
      </c>
      <c r="C34" s="19">
        <v>106651</v>
      </c>
      <c r="D34" s="11">
        <v>23468.68</v>
      </c>
      <c r="E34" s="34">
        <f t="shared" si="0"/>
        <v>22.01</v>
      </c>
      <c r="F34" s="19">
        <v>115051</v>
      </c>
      <c r="G34" s="11">
        <v>30041.86</v>
      </c>
      <c r="H34" s="34">
        <f t="shared" si="1"/>
        <v>26.11</v>
      </c>
      <c r="I34" s="36">
        <f t="shared" si="2"/>
        <v>8400</v>
      </c>
      <c r="J34" s="20">
        <f t="shared" si="3"/>
        <v>6573.18</v>
      </c>
      <c r="K34" s="37">
        <f t="shared" si="3"/>
        <v>4.099999999999998</v>
      </c>
    </row>
    <row r="35" spans="1:11" ht="12.75">
      <c r="A35" s="16">
        <v>28</v>
      </c>
      <c r="B35" s="17" t="s">
        <v>27</v>
      </c>
      <c r="C35" s="19">
        <v>129368</v>
      </c>
      <c r="D35" s="11">
        <v>24064.3</v>
      </c>
      <c r="E35" s="34">
        <f t="shared" si="0"/>
        <v>18.6</v>
      </c>
      <c r="F35" s="19">
        <v>119125</v>
      </c>
      <c r="G35" s="11">
        <v>25693.07</v>
      </c>
      <c r="H35" s="34">
        <f t="shared" si="1"/>
        <v>21.57</v>
      </c>
      <c r="I35" s="36">
        <f t="shared" si="2"/>
        <v>-10243</v>
      </c>
      <c r="J35" s="20">
        <f t="shared" si="3"/>
        <v>1628.7700000000004</v>
      </c>
      <c r="K35" s="37">
        <f t="shared" si="3"/>
        <v>2.969999999999999</v>
      </c>
    </row>
    <row r="36" spans="1:11" ht="12.75">
      <c r="A36" s="38">
        <v>29</v>
      </c>
      <c r="B36" s="39" t="s">
        <v>28</v>
      </c>
      <c r="C36" s="19">
        <v>291589</v>
      </c>
      <c r="D36" s="11">
        <v>48454.71</v>
      </c>
      <c r="E36" s="40">
        <f t="shared" si="0"/>
        <v>16.62</v>
      </c>
      <c r="F36" s="19">
        <v>298825</v>
      </c>
      <c r="G36" s="11">
        <v>43172.5</v>
      </c>
      <c r="H36" s="40">
        <f t="shared" si="1"/>
        <v>14.45</v>
      </c>
      <c r="I36" s="41">
        <f t="shared" si="2"/>
        <v>7236</v>
      </c>
      <c r="J36" s="42">
        <f t="shared" si="3"/>
        <v>-5282.209999999999</v>
      </c>
      <c r="K36" s="37">
        <f t="shared" si="3"/>
        <v>-2.1700000000000017</v>
      </c>
    </row>
    <row r="37" spans="1:11" ht="12.75">
      <c r="A37" s="38">
        <v>30</v>
      </c>
      <c r="B37" s="39" t="s">
        <v>29</v>
      </c>
      <c r="C37" s="19">
        <v>490733</v>
      </c>
      <c r="D37" s="11">
        <v>65438.56</v>
      </c>
      <c r="E37" s="40">
        <f t="shared" si="0"/>
        <v>13.33</v>
      </c>
      <c r="F37" s="19">
        <v>496032</v>
      </c>
      <c r="G37" s="11">
        <v>70593.58</v>
      </c>
      <c r="H37" s="40">
        <f t="shared" si="1"/>
        <v>14.23</v>
      </c>
      <c r="I37" s="41">
        <f t="shared" si="2"/>
        <v>5299</v>
      </c>
      <c r="J37" s="42">
        <f t="shared" si="3"/>
        <v>5155.020000000004</v>
      </c>
      <c r="K37" s="37">
        <f t="shared" si="3"/>
        <v>0.9000000000000004</v>
      </c>
    </row>
    <row r="38" spans="1:11" ht="12.75">
      <c r="A38" s="38">
        <v>31</v>
      </c>
      <c r="B38" s="39" t="s">
        <v>30</v>
      </c>
      <c r="C38" s="19">
        <v>553272</v>
      </c>
      <c r="D38" s="11">
        <v>88572.02</v>
      </c>
      <c r="E38" s="40">
        <f t="shared" si="0"/>
        <v>16.01</v>
      </c>
      <c r="F38" s="19">
        <v>568741</v>
      </c>
      <c r="G38" s="11">
        <v>86293.2</v>
      </c>
      <c r="H38" s="40">
        <f t="shared" si="1"/>
        <v>15.17</v>
      </c>
      <c r="I38" s="41">
        <f t="shared" si="2"/>
        <v>15469</v>
      </c>
      <c r="J38" s="42">
        <f t="shared" si="3"/>
        <v>-2278.820000000007</v>
      </c>
      <c r="K38" s="37">
        <f t="shared" si="3"/>
        <v>-0.8400000000000016</v>
      </c>
    </row>
    <row r="39" spans="1:11" ht="12.75">
      <c r="A39" s="38">
        <v>32</v>
      </c>
      <c r="B39" s="39" t="s">
        <v>31</v>
      </c>
      <c r="C39" s="19">
        <v>352798</v>
      </c>
      <c r="D39" s="11">
        <v>54624.2</v>
      </c>
      <c r="E39" s="40">
        <f t="shared" si="0"/>
        <v>15.48</v>
      </c>
      <c r="F39" s="19">
        <v>345710</v>
      </c>
      <c r="G39" s="11">
        <v>49870.33</v>
      </c>
      <c r="H39" s="40">
        <f t="shared" si="1"/>
        <v>14.43</v>
      </c>
      <c r="I39" s="41">
        <f t="shared" si="2"/>
        <v>-7088</v>
      </c>
      <c r="J39" s="42">
        <f t="shared" si="3"/>
        <v>-4753.869999999995</v>
      </c>
      <c r="K39" s="37">
        <f t="shared" si="3"/>
        <v>-1.0500000000000007</v>
      </c>
    </row>
    <row r="40" spans="1:11" ht="13.5" thickBot="1">
      <c r="A40" s="38">
        <v>33</v>
      </c>
      <c r="B40" s="43" t="s">
        <v>32</v>
      </c>
      <c r="C40" s="25">
        <v>206725</v>
      </c>
      <c r="D40" s="11">
        <v>32051.57</v>
      </c>
      <c r="E40" s="44">
        <f t="shared" si="0"/>
        <v>15.5</v>
      </c>
      <c r="F40" s="25">
        <v>180126</v>
      </c>
      <c r="G40" s="11">
        <v>28453.25</v>
      </c>
      <c r="H40" s="44">
        <f t="shared" si="1"/>
        <v>15.8</v>
      </c>
      <c r="I40" s="45">
        <f t="shared" si="2"/>
        <v>-26599</v>
      </c>
      <c r="J40" s="46">
        <f t="shared" si="3"/>
        <v>-3598.3199999999997</v>
      </c>
      <c r="K40" s="47">
        <f t="shared" si="3"/>
        <v>0.3000000000000007</v>
      </c>
    </row>
    <row r="41" spans="1:11" ht="16.5" thickBot="1">
      <c r="A41" s="48"/>
      <c r="B41" s="49" t="s">
        <v>33</v>
      </c>
      <c r="C41" s="50">
        <f>SUM(C8:C40)</f>
        <v>22281106</v>
      </c>
      <c r="D41" s="50">
        <f>SUM(D8:D40)</f>
        <v>3524100.539999999</v>
      </c>
      <c r="E41" s="31">
        <f t="shared" si="0"/>
        <v>15.82</v>
      </c>
      <c r="F41" s="50">
        <f>SUM(F8:F40)</f>
        <v>22725989</v>
      </c>
      <c r="G41" s="50">
        <f>SUM(G8:G40)</f>
        <v>3598384.8299999987</v>
      </c>
      <c r="H41" s="31">
        <f t="shared" si="1"/>
        <v>15.83</v>
      </c>
      <c r="I41" s="50">
        <f t="shared" si="2"/>
        <v>444883</v>
      </c>
      <c r="J41" s="50">
        <f>G41-D41</f>
        <v>74284.28999999957</v>
      </c>
      <c r="K41" s="31">
        <f t="shared" si="3"/>
        <v>0.009999999999999787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086614173228347" right="0.7086614173228347" top="0.15748031496062992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Кузьменко О.Ф.</cp:lastModifiedBy>
  <cp:lastPrinted>2016-06-15T09:47:21Z</cp:lastPrinted>
  <dcterms:created xsi:type="dcterms:W3CDTF">2005-05-17T11:24:02Z</dcterms:created>
  <dcterms:modified xsi:type="dcterms:W3CDTF">2016-06-15T09:57:15Z</dcterms:modified>
  <cp:category/>
  <cp:version/>
  <cp:contentType/>
  <cp:contentStatus/>
</cp:coreProperties>
</file>