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4.2016" sheetId="1" r:id="rId1"/>
    <sheet name="удельный вес 01.04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<sst xmlns="http://schemas.openxmlformats.org/spreadsheetml/2006/main" count="98" uniqueCount="55">
  <si>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</si>
  <si>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</si>
  <si>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</si>
  <si>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</si>
  <si>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</si>
  <si>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</si>
  <si>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</si>
  <si>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</si>
  <si>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</si>
  <si>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</si>
  <si>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</si>
  <si>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</si>
  <si>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</si>
  <si>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</si>
  <si>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</si>
  <si>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</si>
  <si>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</si>
  <si>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</si>
  <si>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</si>
  <si>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</si>
  <si>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</si>
  <si>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</si>
  <si>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</si>
  <si>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</si>
  <si>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</si>
  <si>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</si>
  <si>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</si>
  <si>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</si>
  <si>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</si>
  <si>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</si>
  <si>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</si>
  <si>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</si>
  <si>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</si>
  <si>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</si>
  <si>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</si>
  <si>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</si>
  <si>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</si>
  <si>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</si>
  <si>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</si>
  <si>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</si>
  <si>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</si>
  <si>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</si>
  <si>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</si>
  <si>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</si>
  <si>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</si>
  <si>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</si>
  <si>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</si>
  <si>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01.04.2016 года </t>
  </si>
  <si>
    <t>по состоянию на 01.04.2015г.</t>
  </si>
  <si>
    <t>по состоянию на 01.04.2015 года (по приказу 65Н)</t>
  </si>
  <si>
    <t>по состоянию на 01.04.2016 года (по приказу 65Н)</t>
  </si>
  <si>
    <t>по состоянию на 01.04.2016г.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</si>
  <si>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01.04.2016 года</t>
  </si>
  <si>
    <t xml:space="preserve">По состоянию на 01.04.2015 года </t>
  </si>
  <si>
    <t xml:space="preserve">По состоянию на 01.04.2016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</si>
</sst>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49</v>
      </c>
      <c r="D6" s="7" t="s">
        <v>50</v>
      </c>
      <c r="E6" s="59"/>
      <c r="F6" s="61"/>
      <c r="G6" s="7" t="s">
        <v>48</v>
      </c>
      <c r="H6" s="7" t="s">
        <v>51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1461151.32</v>
      </c>
      <c r="D8" s="11">
        <v>1481069.73</v>
      </c>
      <c r="E8" s="12">
        <f aca="true" t="shared" si="0" ref="E8:E41">D8-C8</f>
        <v>19918.409999999916</v>
      </c>
      <c r="F8" s="13">
        <f aca="true" t="shared" si="1" ref="F8:F41">ROUND(D8/C8*100,2)</f>
        <v>101.36</v>
      </c>
      <c r="G8" s="14">
        <v>9687023</v>
      </c>
      <c r="H8" s="14">
        <v>9915899</v>
      </c>
      <c r="I8" s="12">
        <f>H8-G8</f>
        <v>228876</v>
      </c>
      <c r="J8" s="15">
        <f>ROUND(H8/G8*100,2)</f>
        <v>102.36</v>
      </c>
      <c r="N8" s="1"/>
      <c r="O8" s="5"/>
    </row>
    <row r="9" spans="1:15" ht="15.75">
      <c r="A9" s="16">
        <v>2</v>
      </c>
      <c r="B9" s="17" t="s">
        <v>44</v>
      </c>
      <c r="C9" s="11">
        <v>72824.3</v>
      </c>
      <c r="D9" s="11">
        <v>69360.8</v>
      </c>
      <c r="E9" s="12">
        <f t="shared" si="0"/>
        <v>-3463.5</v>
      </c>
      <c r="F9" s="18">
        <f t="shared" si="1"/>
        <v>95.24</v>
      </c>
      <c r="G9" s="19">
        <v>468484</v>
      </c>
      <c r="H9" s="19">
        <v>462559</v>
      </c>
      <c r="I9" s="20">
        <f aca="true" t="shared" si="2" ref="I9:I41">H9-G9</f>
        <v>-5925</v>
      </c>
      <c r="J9" s="21">
        <f aca="true" t="shared" si="3" ref="J9:J41">ROUND(H9/G9*100,2)</f>
        <v>98.74</v>
      </c>
      <c r="N9" s="1"/>
      <c r="O9" s="5"/>
    </row>
    <row r="10" spans="1:15" ht="15.75">
      <c r="A10" s="16">
        <v>3</v>
      </c>
      <c r="B10" s="17" t="s">
        <v>2</v>
      </c>
      <c r="C10" s="11">
        <v>92004.66</v>
      </c>
      <c r="D10" s="11">
        <v>87432.61</v>
      </c>
      <c r="E10" s="12">
        <f t="shared" si="0"/>
        <v>-4572.050000000003</v>
      </c>
      <c r="F10" s="18">
        <f t="shared" si="1"/>
        <v>95.03</v>
      </c>
      <c r="G10" s="19">
        <v>555930</v>
      </c>
      <c r="H10" s="19">
        <v>521692</v>
      </c>
      <c r="I10" s="20">
        <f t="shared" si="2"/>
        <v>-34238</v>
      </c>
      <c r="J10" s="21">
        <f t="shared" si="3"/>
        <v>93.84</v>
      </c>
      <c r="N10" s="1"/>
      <c r="O10" s="5"/>
    </row>
    <row r="11" spans="1:15" ht="15.75">
      <c r="A11" s="16">
        <v>4</v>
      </c>
      <c r="B11" s="17" t="s">
        <v>3</v>
      </c>
      <c r="C11" s="11">
        <v>66984.8</v>
      </c>
      <c r="D11" s="11">
        <v>76025.25</v>
      </c>
      <c r="E11" s="12">
        <f t="shared" si="0"/>
        <v>9040.449999999997</v>
      </c>
      <c r="F11" s="18">
        <f t="shared" si="1"/>
        <v>113.5</v>
      </c>
      <c r="G11" s="19">
        <v>448507</v>
      </c>
      <c r="H11" s="19">
        <v>472484</v>
      </c>
      <c r="I11" s="20">
        <f t="shared" si="2"/>
        <v>23977</v>
      </c>
      <c r="J11" s="21">
        <f t="shared" si="3"/>
        <v>105.35</v>
      </c>
      <c r="N11" s="1"/>
      <c r="O11" s="5"/>
    </row>
    <row r="12" spans="1:15" ht="15.75">
      <c r="A12" s="16">
        <v>5</v>
      </c>
      <c r="B12" s="17" t="s">
        <v>4</v>
      </c>
      <c r="C12" s="11">
        <v>17049.43</v>
      </c>
      <c r="D12" s="11">
        <v>24701.33</v>
      </c>
      <c r="E12" s="12">
        <f t="shared" si="0"/>
        <v>7651.9000000000015</v>
      </c>
      <c r="F12" s="18">
        <f t="shared" si="1"/>
        <v>144.88</v>
      </c>
      <c r="G12" s="19">
        <v>127820</v>
      </c>
      <c r="H12" s="19">
        <v>130547</v>
      </c>
      <c r="I12" s="20">
        <f t="shared" si="2"/>
        <v>2727</v>
      </c>
      <c r="J12" s="21">
        <f t="shared" si="3"/>
        <v>102.13</v>
      </c>
      <c r="N12" s="1"/>
      <c r="O12" s="5"/>
    </row>
    <row r="13" spans="1:15" ht="15.75">
      <c r="A13" s="16">
        <v>6</v>
      </c>
      <c r="B13" s="17" t="s">
        <v>5</v>
      </c>
      <c r="C13" s="11">
        <v>21587.55</v>
      </c>
      <c r="D13" s="11">
        <v>22664.04</v>
      </c>
      <c r="E13" s="12">
        <f t="shared" si="0"/>
        <v>1076.4900000000016</v>
      </c>
      <c r="F13" s="18">
        <f t="shared" si="1"/>
        <v>104.99</v>
      </c>
      <c r="G13" s="19">
        <v>115151</v>
      </c>
      <c r="H13" s="19">
        <v>122296</v>
      </c>
      <c r="I13" s="20">
        <f t="shared" si="2"/>
        <v>7145</v>
      </c>
      <c r="J13" s="21">
        <f t="shared" si="3"/>
        <v>106.2</v>
      </c>
      <c r="N13" s="1"/>
      <c r="O13" s="5"/>
    </row>
    <row r="14" spans="1:15" ht="15.75">
      <c r="A14" s="16">
        <v>7</v>
      </c>
      <c r="B14" s="17" t="s">
        <v>6</v>
      </c>
      <c r="C14" s="11">
        <v>110938.86</v>
      </c>
      <c r="D14" s="11">
        <v>147095.86</v>
      </c>
      <c r="E14" s="12">
        <f t="shared" si="0"/>
        <v>36156.999999999985</v>
      </c>
      <c r="F14" s="18">
        <f t="shared" si="1"/>
        <v>132.59</v>
      </c>
      <c r="G14" s="19">
        <v>632290</v>
      </c>
      <c r="H14" s="19">
        <v>681761</v>
      </c>
      <c r="I14" s="20">
        <f t="shared" si="2"/>
        <v>49471</v>
      </c>
      <c r="J14" s="21">
        <f t="shared" si="3"/>
        <v>107.82</v>
      </c>
      <c r="N14" s="1"/>
      <c r="O14" s="5"/>
    </row>
    <row r="15" spans="1:15" ht="15.75">
      <c r="A15" s="16">
        <v>8</v>
      </c>
      <c r="B15" s="17" t="s">
        <v>7</v>
      </c>
      <c r="C15" s="11">
        <v>61449.14</v>
      </c>
      <c r="D15" s="11">
        <v>75637.68</v>
      </c>
      <c r="E15" s="12">
        <f t="shared" si="0"/>
        <v>14188.539999999994</v>
      </c>
      <c r="F15" s="18">
        <f t="shared" si="1"/>
        <v>123.09</v>
      </c>
      <c r="G15" s="19">
        <v>503170</v>
      </c>
      <c r="H15" s="19">
        <v>575945</v>
      </c>
      <c r="I15" s="20">
        <f t="shared" si="2"/>
        <v>72775</v>
      </c>
      <c r="J15" s="21">
        <f t="shared" si="3"/>
        <v>114.46</v>
      </c>
      <c r="N15" s="1"/>
      <c r="O15" s="5"/>
    </row>
    <row r="16" spans="1:15" ht="15.75">
      <c r="A16" s="16">
        <v>9</v>
      </c>
      <c r="B16" s="17" t="s">
        <v>8</v>
      </c>
      <c r="C16" s="11">
        <v>6868.8</v>
      </c>
      <c r="D16" s="11">
        <v>6985.14</v>
      </c>
      <c r="E16" s="12">
        <f t="shared" si="0"/>
        <v>116.34000000000015</v>
      </c>
      <c r="F16" s="18">
        <f t="shared" si="1"/>
        <v>101.69</v>
      </c>
      <c r="G16" s="19">
        <v>43772</v>
      </c>
      <c r="H16" s="19">
        <v>40741</v>
      </c>
      <c r="I16" s="20">
        <f t="shared" si="2"/>
        <v>-3031</v>
      </c>
      <c r="J16" s="21">
        <f t="shared" si="3"/>
        <v>93.08</v>
      </c>
      <c r="N16" s="1"/>
      <c r="O16" s="5"/>
    </row>
    <row r="17" spans="1:15" ht="15.75">
      <c r="A17" s="16">
        <v>10</v>
      </c>
      <c r="B17" s="17" t="s">
        <v>9</v>
      </c>
      <c r="C17" s="11">
        <v>29995.8</v>
      </c>
      <c r="D17" s="11">
        <v>28609.14</v>
      </c>
      <c r="E17" s="12">
        <f t="shared" si="0"/>
        <v>-1386.6599999999999</v>
      </c>
      <c r="F17" s="18">
        <f t="shared" si="1"/>
        <v>95.38</v>
      </c>
      <c r="G17" s="19">
        <v>91279</v>
      </c>
      <c r="H17" s="19">
        <v>100197</v>
      </c>
      <c r="I17" s="20">
        <f t="shared" si="2"/>
        <v>8918</v>
      </c>
      <c r="J17" s="21">
        <f t="shared" si="3"/>
        <v>109.77</v>
      </c>
      <c r="N17" s="1"/>
      <c r="O17" s="5"/>
    </row>
    <row r="18" spans="1:15" ht="15.75">
      <c r="A18" s="16">
        <v>11</v>
      </c>
      <c r="B18" s="17" t="s">
        <v>10</v>
      </c>
      <c r="C18" s="11">
        <v>10237.19</v>
      </c>
      <c r="D18" s="11">
        <v>12372.76</v>
      </c>
      <c r="E18" s="12">
        <f t="shared" si="0"/>
        <v>2135.5699999999997</v>
      </c>
      <c r="F18" s="18">
        <f t="shared" si="1"/>
        <v>120.86</v>
      </c>
      <c r="G18" s="19">
        <v>69709</v>
      </c>
      <c r="H18" s="19">
        <v>73750</v>
      </c>
      <c r="I18" s="20">
        <f t="shared" si="2"/>
        <v>4041</v>
      </c>
      <c r="J18" s="21">
        <f t="shared" si="3"/>
        <v>105.8</v>
      </c>
      <c r="N18" s="1"/>
      <c r="O18" s="5"/>
    </row>
    <row r="19" spans="1:15" ht="15.75">
      <c r="A19" s="16">
        <v>12</v>
      </c>
      <c r="B19" s="17" t="s">
        <v>11</v>
      </c>
      <c r="C19" s="11">
        <v>51216.77</v>
      </c>
      <c r="D19" s="11">
        <v>51540.26</v>
      </c>
      <c r="E19" s="12">
        <f t="shared" si="0"/>
        <v>323.49000000000524</v>
      </c>
      <c r="F19" s="18">
        <f t="shared" si="1"/>
        <v>100.63</v>
      </c>
      <c r="G19" s="19">
        <v>281127</v>
      </c>
      <c r="H19" s="19">
        <v>293966</v>
      </c>
      <c r="I19" s="20">
        <f t="shared" si="2"/>
        <v>12839</v>
      </c>
      <c r="J19" s="21">
        <f t="shared" si="3"/>
        <v>104.57</v>
      </c>
      <c r="N19" s="1"/>
      <c r="O19" s="5"/>
    </row>
    <row r="20" spans="1:15" ht="15.75">
      <c r="A20" s="16">
        <v>13</v>
      </c>
      <c r="B20" s="17" t="s">
        <v>12</v>
      </c>
      <c r="C20" s="11">
        <v>11243.53</v>
      </c>
      <c r="D20" s="11">
        <v>11939.89</v>
      </c>
      <c r="E20" s="12">
        <f t="shared" si="0"/>
        <v>696.3599999999988</v>
      </c>
      <c r="F20" s="18">
        <f t="shared" si="1"/>
        <v>106.19</v>
      </c>
      <c r="G20" s="19">
        <v>66376</v>
      </c>
      <c r="H20" s="19">
        <v>61746</v>
      </c>
      <c r="I20" s="20">
        <f t="shared" si="2"/>
        <v>-4630</v>
      </c>
      <c r="J20" s="21">
        <f t="shared" si="3"/>
        <v>93.02</v>
      </c>
      <c r="N20" s="1"/>
      <c r="O20" s="5"/>
    </row>
    <row r="21" spans="1:15" ht="15.75">
      <c r="A21" s="16">
        <v>14</v>
      </c>
      <c r="B21" s="17" t="s">
        <v>13</v>
      </c>
      <c r="C21" s="11">
        <v>53651.39</v>
      </c>
      <c r="D21" s="11">
        <v>60067.02</v>
      </c>
      <c r="E21" s="12">
        <f t="shared" si="0"/>
        <v>6415.629999999997</v>
      </c>
      <c r="F21" s="18">
        <f t="shared" si="1"/>
        <v>111.96</v>
      </c>
      <c r="G21" s="19">
        <v>369554</v>
      </c>
      <c r="H21" s="19">
        <v>409409</v>
      </c>
      <c r="I21" s="20">
        <f t="shared" si="2"/>
        <v>39855</v>
      </c>
      <c r="J21" s="21">
        <f t="shared" si="3"/>
        <v>110.78</v>
      </c>
      <c r="N21" s="1"/>
      <c r="O21" s="5"/>
    </row>
    <row r="22" spans="1:15" ht="15.75">
      <c r="A22" s="16">
        <v>15</v>
      </c>
      <c r="B22" s="17" t="s">
        <v>14</v>
      </c>
      <c r="C22" s="11">
        <v>14672.8</v>
      </c>
      <c r="D22" s="11">
        <v>13037.45</v>
      </c>
      <c r="E22" s="12">
        <f t="shared" si="0"/>
        <v>-1635.3499999999985</v>
      </c>
      <c r="F22" s="18">
        <f t="shared" si="1"/>
        <v>88.85</v>
      </c>
      <c r="G22" s="19">
        <v>75286</v>
      </c>
      <c r="H22" s="19">
        <v>74030</v>
      </c>
      <c r="I22" s="20">
        <f t="shared" si="2"/>
        <v>-1256</v>
      </c>
      <c r="J22" s="21">
        <f t="shared" si="3"/>
        <v>98.33</v>
      </c>
      <c r="N22" s="1"/>
      <c r="O22" s="5"/>
    </row>
    <row r="23" spans="1:15" ht="15.75">
      <c r="A23" s="16">
        <v>16</v>
      </c>
      <c r="B23" s="17" t="s">
        <v>15</v>
      </c>
      <c r="C23" s="11">
        <v>28980.76</v>
      </c>
      <c r="D23" s="11">
        <v>30488.98</v>
      </c>
      <c r="E23" s="12">
        <f t="shared" si="0"/>
        <v>1508.2200000000012</v>
      </c>
      <c r="F23" s="18">
        <f t="shared" si="1"/>
        <v>105.2</v>
      </c>
      <c r="G23" s="19">
        <v>172070</v>
      </c>
      <c r="H23" s="19">
        <v>181679</v>
      </c>
      <c r="I23" s="20">
        <f t="shared" si="2"/>
        <v>9609</v>
      </c>
      <c r="J23" s="21">
        <f t="shared" si="3"/>
        <v>105.58</v>
      </c>
      <c r="N23" s="1"/>
      <c r="O23" s="5"/>
    </row>
    <row r="24" spans="1:15" ht="15.75">
      <c r="A24" s="16">
        <v>17</v>
      </c>
      <c r="B24" s="17" t="s">
        <v>16</v>
      </c>
      <c r="C24" s="11">
        <v>14447.75</v>
      </c>
      <c r="D24" s="11">
        <v>14958.97</v>
      </c>
      <c r="E24" s="12">
        <f t="shared" si="0"/>
        <v>511.21999999999935</v>
      </c>
      <c r="F24" s="18">
        <f t="shared" si="1"/>
        <v>103.54</v>
      </c>
      <c r="G24" s="19">
        <v>87552</v>
      </c>
      <c r="H24" s="19">
        <v>77311</v>
      </c>
      <c r="I24" s="20">
        <f t="shared" si="2"/>
        <v>-10241</v>
      </c>
      <c r="J24" s="21">
        <f t="shared" si="3"/>
        <v>88.3</v>
      </c>
      <c r="N24" s="1"/>
      <c r="O24" s="5"/>
    </row>
    <row r="25" spans="1:15" ht="15.75">
      <c r="A25" s="16">
        <v>18</v>
      </c>
      <c r="B25" s="17" t="s">
        <v>17</v>
      </c>
      <c r="C25" s="11">
        <v>15573.02</v>
      </c>
      <c r="D25" s="11">
        <v>17986.09</v>
      </c>
      <c r="E25" s="12">
        <f t="shared" si="0"/>
        <v>2413.0699999999997</v>
      </c>
      <c r="F25" s="18">
        <f t="shared" si="1"/>
        <v>115.5</v>
      </c>
      <c r="G25" s="19">
        <v>97968</v>
      </c>
      <c r="H25" s="19">
        <v>108765</v>
      </c>
      <c r="I25" s="20">
        <f t="shared" si="2"/>
        <v>10797</v>
      </c>
      <c r="J25" s="21">
        <f t="shared" si="3"/>
        <v>111.02</v>
      </c>
      <c r="N25" s="1"/>
      <c r="O25" s="5"/>
    </row>
    <row r="26" spans="1:15" ht="15.75">
      <c r="A26" s="16">
        <v>19</v>
      </c>
      <c r="B26" s="17" t="s">
        <v>18</v>
      </c>
      <c r="C26" s="11">
        <v>9481.18</v>
      </c>
      <c r="D26" s="11">
        <v>8936.8</v>
      </c>
      <c r="E26" s="12">
        <f t="shared" si="0"/>
        <v>-544.380000000001</v>
      </c>
      <c r="F26" s="18">
        <f t="shared" si="1"/>
        <v>94.26</v>
      </c>
      <c r="G26" s="19">
        <v>56770</v>
      </c>
      <c r="H26" s="19">
        <v>59763</v>
      </c>
      <c r="I26" s="20">
        <f t="shared" si="2"/>
        <v>2993</v>
      </c>
      <c r="J26" s="21">
        <f t="shared" si="3"/>
        <v>105.27</v>
      </c>
      <c r="N26" s="1"/>
      <c r="O26" s="5"/>
    </row>
    <row r="27" spans="1:15" ht="15.75">
      <c r="A27" s="16">
        <v>20</v>
      </c>
      <c r="B27" s="17" t="s">
        <v>19</v>
      </c>
      <c r="C27" s="11">
        <v>13029.11</v>
      </c>
      <c r="D27" s="11">
        <v>13732.79</v>
      </c>
      <c r="E27" s="12">
        <f t="shared" si="0"/>
        <v>703.6800000000003</v>
      </c>
      <c r="F27" s="18">
        <f t="shared" si="1"/>
        <v>105.4</v>
      </c>
      <c r="G27" s="19">
        <v>89296</v>
      </c>
      <c r="H27" s="19">
        <v>92031</v>
      </c>
      <c r="I27" s="20">
        <f t="shared" si="2"/>
        <v>2735</v>
      </c>
      <c r="J27" s="21">
        <f t="shared" si="3"/>
        <v>103.06</v>
      </c>
      <c r="N27" s="1"/>
      <c r="O27" s="5"/>
    </row>
    <row r="28" spans="1:15" ht="15.75">
      <c r="A28" s="16">
        <v>21</v>
      </c>
      <c r="B28" s="17" t="s">
        <v>20</v>
      </c>
      <c r="C28" s="11">
        <v>25720.46</v>
      </c>
      <c r="D28" s="11">
        <v>25400.09</v>
      </c>
      <c r="E28" s="12">
        <f t="shared" si="0"/>
        <v>-320.369999999999</v>
      </c>
      <c r="F28" s="18">
        <f t="shared" si="1"/>
        <v>98.75</v>
      </c>
      <c r="G28" s="19">
        <v>122001</v>
      </c>
      <c r="H28" s="19">
        <v>121839</v>
      </c>
      <c r="I28" s="20">
        <f t="shared" si="2"/>
        <v>-162</v>
      </c>
      <c r="J28" s="21">
        <f t="shared" si="3"/>
        <v>99.87</v>
      </c>
      <c r="N28" s="1"/>
      <c r="O28" s="5"/>
    </row>
    <row r="29" spans="1:15" ht="15.75">
      <c r="A29" s="16">
        <v>22</v>
      </c>
      <c r="B29" s="17" t="s">
        <v>21</v>
      </c>
      <c r="C29" s="11">
        <v>6079.49</v>
      </c>
      <c r="D29" s="11">
        <v>5959.17</v>
      </c>
      <c r="E29" s="12">
        <f t="shared" si="0"/>
        <v>-120.31999999999971</v>
      </c>
      <c r="F29" s="18">
        <f t="shared" si="1"/>
        <v>98.02</v>
      </c>
      <c r="G29" s="19">
        <v>32354</v>
      </c>
      <c r="H29" s="19">
        <v>32511</v>
      </c>
      <c r="I29" s="20">
        <f t="shared" si="2"/>
        <v>157</v>
      </c>
      <c r="J29" s="21">
        <f t="shared" si="3"/>
        <v>100.49</v>
      </c>
      <c r="N29" s="1"/>
      <c r="O29" s="5"/>
    </row>
    <row r="30" spans="1:15" ht="15.75">
      <c r="A30" s="16">
        <v>23</v>
      </c>
      <c r="B30" s="17" t="s">
        <v>22</v>
      </c>
      <c r="C30" s="11">
        <v>34845.76</v>
      </c>
      <c r="D30" s="11">
        <v>33565.08</v>
      </c>
      <c r="E30" s="12">
        <f t="shared" si="0"/>
        <v>-1280.6800000000003</v>
      </c>
      <c r="F30" s="18">
        <f t="shared" si="1"/>
        <v>96.32</v>
      </c>
      <c r="G30" s="19">
        <v>167651</v>
      </c>
      <c r="H30" s="19">
        <v>180541</v>
      </c>
      <c r="I30" s="20">
        <f t="shared" si="2"/>
        <v>12890</v>
      </c>
      <c r="J30" s="21">
        <f t="shared" si="3"/>
        <v>107.69</v>
      </c>
      <c r="N30" s="1"/>
      <c r="O30" s="5"/>
    </row>
    <row r="31" spans="1:15" ht="15.75">
      <c r="A31" s="16">
        <v>24</v>
      </c>
      <c r="B31" s="17" t="s">
        <v>23</v>
      </c>
      <c r="C31" s="11">
        <v>65500.95</v>
      </c>
      <c r="D31" s="11">
        <v>64634.42</v>
      </c>
      <c r="E31" s="12">
        <f t="shared" si="0"/>
        <v>-866.5299999999988</v>
      </c>
      <c r="F31" s="18">
        <f t="shared" si="1"/>
        <v>98.68</v>
      </c>
      <c r="G31" s="19">
        <v>355580</v>
      </c>
      <c r="H31" s="19">
        <v>365506</v>
      </c>
      <c r="I31" s="20">
        <f t="shared" si="2"/>
        <v>9926</v>
      </c>
      <c r="J31" s="21">
        <f t="shared" si="3"/>
        <v>102.79</v>
      </c>
      <c r="N31" s="1"/>
      <c r="O31" s="5"/>
    </row>
    <row r="32" spans="1:15" ht="15.75">
      <c r="A32" s="16">
        <v>25</v>
      </c>
      <c r="B32" s="17" t="s">
        <v>24</v>
      </c>
      <c r="C32" s="11">
        <v>9044.65</v>
      </c>
      <c r="D32" s="11">
        <v>12845.58</v>
      </c>
      <c r="E32" s="12">
        <f t="shared" si="0"/>
        <v>3800.9300000000003</v>
      </c>
      <c r="F32" s="18">
        <f t="shared" si="1"/>
        <v>142.02</v>
      </c>
      <c r="G32" s="19">
        <v>54545</v>
      </c>
      <c r="H32" s="19">
        <v>66722</v>
      </c>
      <c r="I32" s="20">
        <f t="shared" si="2"/>
        <v>12177</v>
      </c>
      <c r="J32" s="21">
        <f t="shared" si="3"/>
        <v>122.32</v>
      </c>
      <c r="N32" s="1"/>
      <c r="O32" s="5"/>
    </row>
    <row r="33" spans="1:15" ht="15.75">
      <c r="A33" s="16">
        <v>26</v>
      </c>
      <c r="B33" s="17" t="s">
        <v>25</v>
      </c>
      <c r="C33" s="11">
        <v>22966.77</v>
      </c>
      <c r="D33" s="11">
        <v>23696.78</v>
      </c>
      <c r="E33" s="12">
        <f t="shared" si="0"/>
        <v>730.0099999999984</v>
      </c>
      <c r="F33" s="18">
        <f t="shared" si="1"/>
        <v>103.18</v>
      </c>
      <c r="G33" s="19">
        <v>145723</v>
      </c>
      <c r="H33" s="19">
        <v>148756</v>
      </c>
      <c r="I33" s="20">
        <f t="shared" si="2"/>
        <v>3033</v>
      </c>
      <c r="J33" s="21">
        <f t="shared" si="3"/>
        <v>102.08</v>
      </c>
      <c r="N33" s="1"/>
      <c r="O33" s="5"/>
    </row>
    <row r="34" spans="1:15" ht="15.75">
      <c r="A34" s="16">
        <v>27</v>
      </c>
      <c r="B34" s="17" t="s">
        <v>26</v>
      </c>
      <c r="C34" s="11">
        <v>17377.21</v>
      </c>
      <c r="D34" s="11">
        <v>19434.87</v>
      </c>
      <c r="E34" s="12">
        <f t="shared" si="0"/>
        <v>2057.66</v>
      </c>
      <c r="F34" s="18">
        <f t="shared" si="1"/>
        <v>111.84</v>
      </c>
      <c r="G34" s="19">
        <v>79226</v>
      </c>
      <c r="H34" s="19">
        <v>85444</v>
      </c>
      <c r="I34" s="20">
        <f t="shared" si="2"/>
        <v>6218</v>
      </c>
      <c r="J34" s="21">
        <f t="shared" si="3"/>
        <v>107.85</v>
      </c>
      <c r="N34" s="1"/>
      <c r="O34" s="5"/>
    </row>
    <row r="35" spans="1:15" ht="15.75">
      <c r="A35" s="16">
        <v>28</v>
      </c>
      <c r="B35" s="17" t="s">
        <v>27</v>
      </c>
      <c r="C35" s="11">
        <v>17906.37</v>
      </c>
      <c r="D35" s="11">
        <v>18463.08</v>
      </c>
      <c r="E35" s="12">
        <f t="shared" si="0"/>
        <v>556.7100000000028</v>
      </c>
      <c r="F35" s="18">
        <f t="shared" si="1"/>
        <v>103.11</v>
      </c>
      <c r="G35" s="19">
        <v>95664</v>
      </c>
      <c r="H35" s="19">
        <v>87979</v>
      </c>
      <c r="I35" s="20">
        <f t="shared" si="2"/>
        <v>-7685</v>
      </c>
      <c r="J35" s="21">
        <f t="shared" si="3"/>
        <v>91.97</v>
      </c>
      <c r="N35" s="1"/>
      <c r="O35" s="5"/>
    </row>
    <row r="36" spans="1:15" ht="15.75">
      <c r="A36" s="16">
        <v>29</v>
      </c>
      <c r="B36" s="17" t="s">
        <v>28</v>
      </c>
      <c r="C36" s="11">
        <v>33084.7</v>
      </c>
      <c r="D36" s="11">
        <v>30780.26</v>
      </c>
      <c r="E36" s="12">
        <f t="shared" si="0"/>
        <v>-2304.4399999999987</v>
      </c>
      <c r="F36" s="18">
        <f t="shared" si="1"/>
        <v>93.03</v>
      </c>
      <c r="G36" s="19">
        <v>216252</v>
      </c>
      <c r="H36" s="19">
        <v>220285</v>
      </c>
      <c r="I36" s="20">
        <f t="shared" si="2"/>
        <v>4033</v>
      </c>
      <c r="J36" s="21">
        <f t="shared" si="3"/>
        <v>101.86</v>
      </c>
      <c r="N36" s="1"/>
      <c r="O36" s="5"/>
    </row>
    <row r="37" spans="1:15" ht="15.75">
      <c r="A37" s="16">
        <v>30</v>
      </c>
      <c r="B37" s="17" t="s">
        <v>29</v>
      </c>
      <c r="C37" s="11">
        <v>48538.03</v>
      </c>
      <c r="D37" s="11">
        <v>53205.57</v>
      </c>
      <c r="E37" s="12">
        <f t="shared" si="0"/>
        <v>4667.540000000001</v>
      </c>
      <c r="F37" s="18">
        <f t="shared" si="1"/>
        <v>109.62</v>
      </c>
      <c r="G37" s="19">
        <v>362837</v>
      </c>
      <c r="H37" s="19">
        <v>367596</v>
      </c>
      <c r="I37" s="20">
        <f t="shared" si="2"/>
        <v>4759</v>
      </c>
      <c r="J37" s="21">
        <f t="shared" si="3"/>
        <v>101.31</v>
      </c>
      <c r="N37" s="1"/>
      <c r="O37" s="5"/>
    </row>
    <row r="38" spans="1:15" ht="15.75">
      <c r="A38" s="16">
        <v>31</v>
      </c>
      <c r="B38" s="17" t="s">
        <v>30</v>
      </c>
      <c r="C38" s="11">
        <v>63618.85</v>
      </c>
      <c r="D38" s="11">
        <v>62332.4</v>
      </c>
      <c r="E38" s="12">
        <f t="shared" si="0"/>
        <v>-1286.449999999997</v>
      </c>
      <c r="F38" s="18">
        <f t="shared" si="1"/>
        <v>97.98</v>
      </c>
      <c r="G38" s="19">
        <v>403668</v>
      </c>
      <c r="H38" s="19">
        <v>424434</v>
      </c>
      <c r="I38" s="20">
        <f t="shared" si="2"/>
        <v>20766</v>
      </c>
      <c r="J38" s="21">
        <f t="shared" si="3"/>
        <v>105.14</v>
      </c>
      <c r="N38" s="1"/>
      <c r="O38" s="5"/>
    </row>
    <row r="39" spans="1:15" ht="15.75">
      <c r="A39" s="16">
        <v>32</v>
      </c>
      <c r="B39" s="17" t="s">
        <v>31</v>
      </c>
      <c r="C39" s="11">
        <v>39628.1</v>
      </c>
      <c r="D39" s="11">
        <v>36623.17</v>
      </c>
      <c r="E39" s="12">
        <f t="shared" si="0"/>
        <v>-3004.9300000000003</v>
      </c>
      <c r="F39" s="18">
        <f t="shared" si="1"/>
        <v>92.42</v>
      </c>
      <c r="G39" s="19">
        <v>261229</v>
      </c>
      <c r="H39" s="19">
        <v>259244</v>
      </c>
      <c r="I39" s="20">
        <f t="shared" si="2"/>
        <v>-1985</v>
      </c>
      <c r="J39" s="21">
        <f t="shared" si="3"/>
        <v>99.24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24327.64</v>
      </c>
      <c r="D40" s="11">
        <v>21051.73</v>
      </c>
      <c r="E40" s="12">
        <f t="shared" si="0"/>
        <v>-3275.91</v>
      </c>
      <c r="F40" s="24">
        <f t="shared" si="1"/>
        <v>86.53</v>
      </c>
      <c r="G40" s="25">
        <v>151686</v>
      </c>
      <c r="H40" s="25">
        <v>135338</v>
      </c>
      <c r="I40" s="26">
        <f t="shared" si="2"/>
        <v>-16348</v>
      </c>
      <c r="J40" s="27">
        <f t="shared" si="3"/>
        <v>89.22</v>
      </c>
      <c r="N40" s="1"/>
      <c r="O40" s="5"/>
    </row>
    <row r="41" spans="1:15" ht="16.5" thickBot="1">
      <c r="A41" s="28"/>
      <c r="B41" s="29" t="s">
        <v>33</v>
      </c>
      <c r="C41" s="30">
        <f>SUM(C8:C40)</f>
        <v>2572027.1400000006</v>
      </c>
      <c r="D41" s="30">
        <f>SUM(D8:D40)</f>
        <v>2662634.789999999</v>
      </c>
      <c r="E41" s="30">
        <f t="shared" si="0"/>
        <v>90607.64999999851</v>
      </c>
      <c r="F41" s="31">
        <f t="shared" si="1"/>
        <v>103.52</v>
      </c>
      <c r="G41" s="30">
        <f>SUM(G8:G40)</f>
        <v>16487550</v>
      </c>
      <c r="H41" s="30">
        <f>SUM(H8:H40)</f>
        <v>16952766</v>
      </c>
      <c r="I41" s="30">
        <f t="shared" si="2"/>
        <v>465216</v>
      </c>
      <c r="J41" s="31">
        <f t="shared" si="3"/>
        <v>102.82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53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9687023</v>
      </c>
      <c r="D8" s="11">
        <v>1461151.32</v>
      </c>
      <c r="E8" s="34">
        <f>ROUND(D8*100/C8,2)</f>
        <v>15.08</v>
      </c>
      <c r="F8" s="14">
        <v>9915899</v>
      </c>
      <c r="G8" s="11">
        <v>1481069.73</v>
      </c>
      <c r="H8" s="34">
        <f>ROUND(G8*100/F8,2)</f>
        <v>14.94</v>
      </c>
      <c r="I8" s="34">
        <f>ROUND(F8-C8,0)</f>
        <v>228876</v>
      </c>
      <c r="J8" s="12">
        <f>G8-D8</f>
        <v>19918.409999999916</v>
      </c>
      <c r="K8" s="35">
        <f>H8-E8</f>
        <v>-0.14000000000000057</v>
      </c>
    </row>
    <row r="9" spans="1:11" ht="12.75">
      <c r="A9" s="16">
        <v>2</v>
      </c>
      <c r="B9" s="17" t="s">
        <v>44</v>
      </c>
      <c r="C9" s="19">
        <v>468484</v>
      </c>
      <c r="D9" s="11">
        <v>72824.3</v>
      </c>
      <c r="E9" s="34">
        <f aca="true" t="shared" si="0" ref="E9:E41">ROUND(D9*100/C9,2)</f>
        <v>15.54</v>
      </c>
      <c r="F9" s="19">
        <v>462559</v>
      </c>
      <c r="G9" s="11">
        <v>69360.8</v>
      </c>
      <c r="H9" s="34">
        <f aca="true" t="shared" si="1" ref="H9:H41">ROUND(G9*100/F9,2)</f>
        <v>15</v>
      </c>
      <c r="I9" s="36">
        <f aca="true" t="shared" si="2" ref="I9:I41">ROUND(F9-C9,0)</f>
        <v>-5925</v>
      </c>
      <c r="J9" s="20">
        <f aca="true" t="shared" si="3" ref="J9:K41">G9-D9</f>
        <v>-3463.5</v>
      </c>
      <c r="K9" s="37">
        <f t="shared" si="3"/>
        <v>-0.5399999999999991</v>
      </c>
    </row>
    <row r="10" spans="1:11" ht="12.75">
      <c r="A10" s="16">
        <v>3</v>
      </c>
      <c r="B10" s="17" t="s">
        <v>2</v>
      </c>
      <c r="C10" s="19">
        <v>555930</v>
      </c>
      <c r="D10" s="11">
        <v>92004.66</v>
      </c>
      <c r="E10" s="34">
        <f t="shared" si="0"/>
        <v>16.55</v>
      </c>
      <c r="F10" s="19">
        <v>521692</v>
      </c>
      <c r="G10" s="11">
        <v>87432.61</v>
      </c>
      <c r="H10" s="34">
        <f t="shared" si="1"/>
        <v>16.76</v>
      </c>
      <c r="I10" s="36">
        <f>ROUND(F10-C10,0)</f>
        <v>-34238</v>
      </c>
      <c r="J10" s="20">
        <f t="shared" si="3"/>
        <v>-4572.050000000003</v>
      </c>
      <c r="K10" s="37">
        <f t="shared" si="3"/>
        <v>0.21000000000000085</v>
      </c>
    </row>
    <row r="11" spans="1:11" ht="12.75">
      <c r="A11" s="38">
        <v>4</v>
      </c>
      <c r="B11" s="39" t="s">
        <v>3</v>
      </c>
      <c r="C11" s="19">
        <v>448507</v>
      </c>
      <c r="D11" s="11">
        <v>66984.8</v>
      </c>
      <c r="E11" s="40">
        <f t="shared" si="0"/>
        <v>14.94</v>
      </c>
      <c r="F11" s="19">
        <v>472484</v>
      </c>
      <c r="G11" s="11">
        <v>76025.25</v>
      </c>
      <c r="H11" s="40">
        <f t="shared" si="1"/>
        <v>16.09</v>
      </c>
      <c r="I11" s="41">
        <f t="shared" si="2"/>
        <v>23977</v>
      </c>
      <c r="J11" s="42">
        <f t="shared" si="3"/>
        <v>9040.449999999997</v>
      </c>
      <c r="K11" s="37">
        <f t="shared" si="3"/>
        <v>1.1500000000000004</v>
      </c>
    </row>
    <row r="12" spans="1:11" ht="12.75">
      <c r="A12" s="38">
        <v>5</v>
      </c>
      <c r="B12" s="39" t="s">
        <v>4</v>
      </c>
      <c r="C12" s="19">
        <v>127820</v>
      </c>
      <c r="D12" s="11">
        <v>17049.43</v>
      </c>
      <c r="E12" s="40">
        <f t="shared" si="0"/>
        <v>13.34</v>
      </c>
      <c r="F12" s="19">
        <v>130547</v>
      </c>
      <c r="G12" s="11">
        <v>24701.33</v>
      </c>
      <c r="H12" s="40">
        <f t="shared" si="1"/>
        <v>18.92</v>
      </c>
      <c r="I12" s="41">
        <f t="shared" si="2"/>
        <v>2727</v>
      </c>
      <c r="J12" s="42">
        <f t="shared" si="3"/>
        <v>7651.9000000000015</v>
      </c>
      <c r="K12" s="37">
        <f t="shared" si="3"/>
        <v>5.580000000000002</v>
      </c>
    </row>
    <row r="13" spans="1:11" ht="12.75">
      <c r="A13" s="16">
        <v>6</v>
      </c>
      <c r="B13" s="17" t="s">
        <v>5</v>
      </c>
      <c r="C13" s="19">
        <v>115151</v>
      </c>
      <c r="D13" s="11">
        <v>21587.55</v>
      </c>
      <c r="E13" s="34">
        <f t="shared" si="0"/>
        <v>18.75</v>
      </c>
      <c r="F13" s="19">
        <v>122296</v>
      </c>
      <c r="G13" s="11">
        <v>22664.04</v>
      </c>
      <c r="H13" s="34">
        <f t="shared" si="1"/>
        <v>18.53</v>
      </c>
      <c r="I13" s="36">
        <f t="shared" si="2"/>
        <v>7145</v>
      </c>
      <c r="J13" s="20">
        <f t="shared" si="3"/>
        <v>1076.4900000000016</v>
      </c>
      <c r="K13" s="37">
        <f t="shared" si="3"/>
        <v>-0.21999999999999886</v>
      </c>
    </row>
    <row r="14" spans="1:11" ht="12.75">
      <c r="A14" s="16">
        <v>7</v>
      </c>
      <c r="B14" s="17" t="s">
        <v>6</v>
      </c>
      <c r="C14" s="19">
        <v>632290</v>
      </c>
      <c r="D14" s="11">
        <v>110938.86</v>
      </c>
      <c r="E14" s="34">
        <f t="shared" si="0"/>
        <v>17.55</v>
      </c>
      <c r="F14" s="19">
        <v>681761</v>
      </c>
      <c r="G14" s="11">
        <v>147095.86</v>
      </c>
      <c r="H14" s="34">
        <f t="shared" si="1"/>
        <v>21.58</v>
      </c>
      <c r="I14" s="36">
        <f t="shared" si="2"/>
        <v>49471</v>
      </c>
      <c r="J14" s="20">
        <f t="shared" si="3"/>
        <v>36156.999999999985</v>
      </c>
      <c r="K14" s="37">
        <f t="shared" si="3"/>
        <v>4.029999999999998</v>
      </c>
    </row>
    <row r="15" spans="1:11" ht="12.75">
      <c r="A15" s="38">
        <v>8</v>
      </c>
      <c r="B15" s="39" t="s">
        <v>7</v>
      </c>
      <c r="C15" s="19">
        <v>503170</v>
      </c>
      <c r="D15" s="11">
        <v>61449.14</v>
      </c>
      <c r="E15" s="40">
        <f t="shared" si="0"/>
        <v>12.21</v>
      </c>
      <c r="F15" s="19">
        <v>575945</v>
      </c>
      <c r="G15" s="11">
        <v>75637.68</v>
      </c>
      <c r="H15" s="40">
        <f t="shared" si="1"/>
        <v>13.13</v>
      </c>
      <c r="I15" s="41">
        <f t="shared" si="2"/>
        <v>72775</v>
      </c>
      <c r="J15" s="42">
        <f t="shared" si="3"/>
        <v>14188.539999999994</v>
      </c>
      <c r="K15" s="37">
        <f t="shared" si="3"/>
        <v>0.9199999999999999</v>
      </c>
    </row>
    <row r="16" spans="1:11" ht="12.75">
      <c r="A16" s="38">
        <v>9</v>
      </c>
      <c r="B16" s="39" t="s">
        <v>8</v>
      </c>
      <c r="C16" s="19">
        <v>43772</v>
      </c>
      <c r="D16" s="11">
        <v>6868.8</v>
      </c>
      <c r="E16" s="40">
        <f t="shared" si="0"/>
        <v>15.69</v>
      </c>
      <c r="F16" s="19">
        <v>40741</v>
      </c>
      <c r="G16" s="11">
        <v>6985.14</v>
      </c>
      <c r="H16" s="40">
        <f t="shared" si="1"/>
        <v>17.15</v>
      </c>
      <c r="I16" s="41">
        <f t="shared" si="2"/>
        <v>-3031</v>
      </c>
      <c r="J16" s="42">
        <f t="shared" si="3"/>
        <v>116.34000000000015</v>
      </c>
      <c r="K16" s="37">
        <f t="shared" si="3"/>
        <v>1.459999999999999</v>
      </c>
    </row>
    <row r="17" spans="1:11" ht="12.75">
      <c r="A17" s="16">
        <v>10</v>
      </c>
      <c r="B17" s="17" t="s">
        <v>9</v>
      </c>
      <c r="C17" s="19">
        <v>91279</v>
      </c>
      <c r="D17" s="11">
        <v>29995.8</v>
      </c>
      <c r="E17" s="34">
        <f t="shared" si="0"/>
        <v>32.86</v>
      </c>
      <c r="F17" s="19">
        <v>100197</v>
      </c>
      <c r="G17" s="11">
        <v>28609.14</v>
      </c>
      <c r="H17" s="34">
        <f t="shared" si="1"/>
        <v>28.55</v>
      </c>
      <c r="I17" s="36">
        <f>ROUND(F17-C17,0)</f>
        <v>8918</v>
      </c>
      <c r="J17" s="20">
        <f t="shared" si="3"/>
        <v>-1386.6599999999999</v>
      </c>
      <c r="K17" s="37">
        <f t="shared" si="3"/>
        <v>-4.309999999999999</v>
      </c>
    </row>
    <row r="18" spans="1:11" ht="12.75">
      <c r="A18" s="16">
        <v>11</v>
      </c>
      <c r="B18" s="17" t="s">
        <v>10</v>
      </c>
      <c r="C18" s="19">
        <v>69709</v>
      </c>
      <c r="D18" s="11">
        <v>10237.19</v>
      </c>
      <c r="E18" s="34">
        <f t="shared" si="0"/>
        <v>14.69</v>
      </c>
      <c r="F18" s="19">
        <v>73750</v>
      </c>
      <c r="G18" s="11">
        <v>12372.76</v>
      </c>
      <c r="H18" s="34">
        <f t="shared" si="1"/>
        <v>16.78</v>
      </c>
      <c r="I18" s="36">
        <f t="shared" si="2"/>
        <v>4041</v>
      </c>
      <c r="J18" s="20">
        <f t="shared" si="3"/>
        <v>2135.5699999999997</v>
      </c>
      <c r="K18" s="37">
        <f t="shared" si="3"/>
        <v>2.0900000000000016</v>
      </c>
    </row>
    <row r="19" spans="1:11" ht="12.75">
      <c r="A19" s="16">
        <v>12</v>
      </c>
      <c r="B19" s="17" t="s">
        <v>11</v>
      </c>
      <c r="C19" s="19">
        <v>281127</v>
      </c>
      <c r="D19" s="11">
        <v>51216.77</v>
      </c>
      <c r="E19" s="34">
        <f t="shared" si="0"/>
        <v>18.22</v>
      </c>
      <c r="F19" s="19">
        <v>293966</v>
      </c>
      <c r="G19" s="11">
        <v>51540.26</v>
      </c>
      <c r="H19" s="34">
        <f t="shared" si="1"/>
        <v>17.53</v>
      </c>
      <c r="I19" s="36">
        <f t="shared" si="2"/>
        <v>12839</v>
      </c>
      <c r="J19" s="20">
        <f t="shared" si="3"/>
        <v>323.49000000000524</v>
      </c>
      <c r="K19" s="37">
        <f t="shared" si="3"/>
        <v>-0.6899999999999977</v>
      </c>
    </row>
    <row r="20" spans="1:11" ht="12.75">
      <c r="A20" s="38">
        <v>13</v>
      </c>
      <c r="B20" s="39" t="s">
        <v>12</v>
      </c>
      <c r="C20" s="19">
        <v>66376</v>
      </c>
      <c r="D20" s="11">
        <v>11243.53</v>
      </c>
      <c r="E20" s="40">
        <f t="shared" si="0"/>
        <v>16.94</v>
      </c>
      <c r="F20" s="19">
        <v>61746</v>
      </c>
      <c r="G20" s="11">
        <v>11939.89</v>
      </c>
      <c r="H20" s="40">
        <f t="shared" si="1"/>
        <v>19.34</v>
      </c>
      <c r="I20" s="41">
        <f t="shared" si="2"/>
        <v>-4630</v>
      </c>
      <c r="J20" s="42">
        <f t="shared" si="3"/>
        <v>696.3599999999988</v>
      </c>
      <c r="K20" s="37">
        <f t="shared" si="3"/>
        <v>2.3999999999999986</v>
      </c>
    </row>
    <row r="21" spans="1:11" ht="12.75">
      <c r="A21" s="16">
        <v>14</v>
      </c>
      <c r="B21" s="17" t="s">
        <v>13</v>
      </c>
      <c r="C21" s="19">
        <v>369554</v>
      </c>
      <c r="D21" s="11">
        <v>53651.39</v>
      </c>
      <c r="E21" s="34">
        <f t="shared" si="0"/>
        <v>14.52</v>
      </c>
      <c r="F21" s="19">
        <v>409409</v>
      </c>
      <c r="G21" s="11">
        <v>60067.02</v>
      </c>
      <c r="H21" s="34">
        <f t="shared" si="1"/>
        <v>14.67</v>
      </c>
      <c r="I21" s="36">
        <f t="shared" si="2"/>
        <v>39855</v>
      </c>
      <c r="J21" s="20">
        <f t="shared" si="3"/>
        <v>6415.629999999997</v>
      </c>
      <c r="K21" s="37">
        <f t="shared" si="3"/>
        <v>0.15000000000000036</v>
      </c>
    </row>
    <row r="22" spans="1:11" ht="12.75">
      <c r="A22" s="16">
        <v>15</v>
      </c>
      <c r="B22" s="17" t="s">
        <v>14</v>
      </c>
      <c r="C22" s="19">
        <v>75286</v>
      </c>
      <c r="D22" s="11">
        <v>14672.8</v>
      </c>
      <c r="E22" s="34">
        <f t="shared" si="0"/>
        <v>19.49</v>
      </c>
      <c r="F22" s="19">
        <v>74030</v>
      </c>
      <c r="G22" s="11">
        <v>13037.45</v>
      </c>
      <c r="H22" s="34">
        <f t="shared" si="1"/>
        <v>17.61</v>
      </c>
      <c r="I22" s="36">
        <f t="shared" si="2"/>
        <v>-1256</v>
      </c>
      <c r="J22" s="20">
        <f t="shared" si="3"/>
        <v>-1635.3499999999985</v>
      </c>
      <c r="K22" s="37">
        <f t="shared" si="3"/>
        <v>-1.879999999999999</v>
      </c>
    </row>
    <row r="23" spans="1:11" ht="12.75">
      <c r="A23" s="16">
        <v>16</v>
      </c>
      <c r="B23" s="17" t="s">
        <v>15</v>
      </c>
      <c r="C23" s="19">
        <v>172070</v>
      </c>
      <c r="D23" s="11">
        <v>28980.76</v>
      </c>
      <c r="E23" s="34">
        <f t="shared" si="0"/>
        <v>16.84</v>
      </c>
      <c r="F23" s="19">
        <v>181679</v>
      </c>
      <c r="G23" s="11">
        <v>30488.98</v>
      </c>
      <c r="H23" s="34">
        <f t="shared" si="1"/>
        <v>16.78</v>
      </c>
      <c r="I23" s="36">
        <f t="shared" si="2"/>
        <v>9609</v>
      </c>
      <c r="J23" s="20">
        <f t="shared" si="3"/>
        <v>1508.2200000000012</v>
      </c>
      <c r="K23" s="37">
        <f t="shared" si="3"/>
        <v>-0.05999999999999872</v>
      </c>
    </row>
    <row r="24" spans="1:11" ht="12.75">
      <c r="A24" s="38">
        <v>17</v>
      </c>
      <c r="B24" s="39" t="s">
        <v>16</v>
      </c>
      <c r="C24" s="19">
        <v>87552</v>
      </c>
      <c r="D24" s="11">
        <v>14447.75</v>
      </c>
      <c r="E24" s="40">
        <f t="shared" si="0"/>
        <v>16.5</v>
      </c>
      <c r="F24" s="19">
        <v>77311</v>
      </c>
      <c r="G24" s="11">
        <v>14958.97</v>
      </c>
      <c r="H24" s="40">
        <f t="shared" si="1"/>
        <v>19.35</v>
      </c>
      <c r="I24" s="41">
        <f t="shared" si="2"/>
        <v>-10241</v>
      </c>
      <c r="J24" s="42">
        <f t="shared" si="3"/>
        <v>511.21999999999935</v>
      </c>
      <c r="K24" s="37">
        <f t="shared" si="3"/>
        <v>2.8500000000000014</v>
      </c>
    </row>
    <row r="25" spans="1:11" ht="12.75">
      <c r="A25" s="38">
        <v>18</v>
      </c>
      <c r="B25" s="39" t="s">
        <v>17</v>
      </c>
      <c r="C25" s="19">
        <v>97968</v>
      </c>
      <c r="D25" s="11">
        <v>15573.02</v>
      </c>
      <c r="E25" s="40">
        <f t="shared" si="0"/>
        <v>15.9</v>
      </c>
      <c r="F25" s="19">
        <v>108765</v>
      </c>
      <c r="G25" s="11">
        <v>17986.09</v>
      </c>
      <c r="H25" s="40">
        <f t="shared" si="1"/>
        <v>16.54</v>
      </c>
      <c r="I25" s="41">
        <f t="shared" si="2"/>
        <v>10797</v>
      </c>
      <c r="J25" s="42">
        <f t="shared" si="3"/>
        <v>2413.0699999999997</v>
      </c>
      <c r="K25" s="37">
        <f t="shared" si="3"/>
        <v>0.6399999999999988</v>
      </c>
    </row>
    <row r="26" spans="1:11" ht="12.75">
      <c r="A26" s="38">
        <v>19</v>
      </c>
      <c r="B26" s="39" t="s">
        <v>18</v>
      </c>
      <c r="C26" s="19">
        <v>56770</v>
      </c>
      <c r="D26" s="11">
        <v>9481.18</v>
      </c>
      <c r="E26" s="40">
        <f t="shared" si="0"/>
        <v>16.7</v>
      </c>
      <c r="F26" s="19">
        <v>59763</v>
      </c>
      <c r="G26" s="11">
        <v>8936.8</v>
      </c>
      <c r="H26" s="40">
        <f t="shared" si="1"/>
        <v>14.95</v>
      </c>
      <c r="I26" s="41">
        <f t="shared" si="2"/>
        <v>2993</v>
      </c>
      <c r="J26" s="42">
        <f t="shared" si="3"/>
        <v>-544.380000000001</v>
      </c>
      <c r="K26" s="37">
        <f t="shared" si="3"/>
        <v>-1.75</v>
      </c>
    </row>
    <row r="27" spans="1:11" ht="12.75">
      <c r="A27" s="16">
        <v>20</v>
      </c>
      <c r="B27" s="17" t="s">
        <v>19</v>
      </c>
      <c r="C27" s="19">
        <v>89296</v>
      </c>
      <c r="D27" s="11">
        <v>13029.11</v>
      </c>
      <c r="E27" s="34">
        <f t="shared" si="0"/>
        <v>14.59</v>
      </c>
      <c r="F27" s="19">
        <v>92031</v>
      </c>
      <c r="G27" s="11">
        <v>13732.79</v>
      </c>
      <c r="H27" s="34">
        <f t="shared" si="1"/>
        <v>14.92</v>
      </c>
      <c r="I27" s="36">
        <f t="shared" si="2"/>
        <v>2735</v>
      </c>
      <c r="J27" s="20">
        <f t="shared" si="3"/>
        <v>703.6800000000003</v>
      </c>
      <c r="K27" s="37">
        <f t="shared" si="3"/>
        <v>0.33000000000000007</v>
      </c>
    </row>
    <row r="28" spans="1:11" ht="12.75">
      <c r="A28" s="16">
        <v>21</v>
      </c>
      <c r="B28" s="17" t="s">
        <v>20</v>
      </c>
      <c r="C28" s="19">
        <v>122001</v>
      </c>
      <c r="D28" s="11">
        <v>25720.46</v>
      </c>
      <c r="E28" s="34">
        <f t="shared" si="0"/>
        <v>21.08</v>
      </c>
      <c r="F28" s="19">
        <v>121839</v>
      </c>
      <c r="G28" s="11">
        <v>25400.09</v>
      </c>
      <c r="H28" s="34">
        <f t="shared" si="1"/>
        <v>20.85</v>
      </c>
      <c r="I28" s="36">
        <f t="shared" si="2"/>
        <v>-162</v>
      </c>
      <c r="J28" s="20">
        <f t="shared" si="3"/>
        <v>-320.369999999999</v>
      </c>
      <c r="K28" s="37">
        <f t="shared" si="3"/>
        <v>-0.22999999999999687</v>
      </c>
    </row>
    <row r="29" spans="1:11" ht="12.75">
      <c r="A29" s="38">
        <v>22</v>
      </c>
      <c r="B29" s="39" t="s">
        <v>21</v>
      </c>
      <c r="C29" s="19">
        <v>32354</v>
      </c>
      <c r="D29" s="11">
        <v>6079.49</v>
      </c>
      <c r="E29" s="40">
        <f t="shared" si="0"/>
        <v>18.79</v>
      </c>
      <c r="F29" s="19">
        <v>32511</v>
      </c>
      <c r="G29" s="11">
        <v>5959.17</v>
      </c>
      <c r="H29" s="40">
        <f t="shared" si="1"/>
        <v>18.33</v>
      </c>
      <c r="I29" s="41">
        <f t="shared" si="2"/>
        <v>157</v>
      </c>
      <c r="J29" s="42">
        <f t="shared" si="3"/>
        <v>-120.31999999999971</v>
      </c>
      <c r="K29" s="37">
        <f t="shared" si="3"/>
        <v>-0.46000000000000085</v>
      </c>
    </row>
    <row r="30" spans="1:11" ht="12.75">
      <c r="A30" s="38">
        <v>23</v>
      </c>
      <c r="B30" s="39" t="s">
        <v>22</v>
      </c>
      <c r="C30" s="19">
        <v>167651</v>
      </c>
      <c r="D30" s="11">
        <v>34845.76</v>
      </c>
      <c r="E30" s="40">
        <f t="shared" si="0"/>
        <v>20.78</v>
      </c>
      <c r="F30" s="19">
        <v>180541</v>
      </c>
      <c r="G30" s="11">
        <v>33565.08</v>
      </c>
      <c r="H30" s="40">
        <f t="shared" si="1"/>
        <v>18.59</v>
      </c>
      <c r="I30" s="41">
        <f t="shared" si="2"/>
        <v>12890</v>
      </c>
      <c r="J30" s="42">
        <f t="shared" si="3"/>
        <v>-1280.6800000000003</v>
      </c>
      <c r="K30" s="37">
        <f t="shared" si="3"/>
        <v>-2.1900000000000013</v>
      </c>
    </row>
    <row r="31" spans="1:11" ht="12.75">
      <c r="A31" s="16">
        <v>24</v>
      </c>
      <c r="B31" s="17" t="s">
        <v>23</v>
      </c>
      <c r="C31" s="19">
        <v>355580</v>
      </c>
      <c r="D31" s="11">
        <v>65500.95</v>
      </c>
      <c r="E31" s="34">
        <f t="shared" si="0"/>
        <v>18.42</v>
      </c>
      <c r="F31" s="19">
        <v>365506</v>
      </c>
      <c r="G31" s="11">
        <v>64634.42</v>
      </c>
      <c r="H31" s="34">
        <f t="shared" si="1"/>
        <v>17.68</v>
      </c>
      <c r="I31" s="36">
        <f t="shared" si="2"/>
        <v>9926</v>
      </c>
      <c r="J31" s="20">
        <f t="shared" si="3"/>
        <v>-866.5299999999988</v>
      </c>
      <c r="K31" s="37">
        <f t="shared" si="3"/>
        <v>-0.740000000000002</v>
      </c>
    </row>
    <row r="32" spans="1:11" ht="12.75">
      <c r="A32" s="38">
        <v>25</v>
      </c>
      <c r="B32" s="39" t="s">
        <v>24</v>
      </c>
      <c r="C32" s="19">
        <v>54545</v>
      </c>
      <c r="D32" s="11">
        <v>9044.65</v>
      </c>
      <c r="E32" s="40">
        <f t="shared" si="0"/>
        <v>16.58</v>
      </c>
      <c r="F32" s="19">
        <v>66722</v>
      </c>
      <c r="G32" s="11">
        <v>12845.58</v>
      </c>
      <c r="H32" s="40">
        <f t="shared" si="1"/>
        <v>19.25</v>
      </c>
      <c r="I32" s="41">
        <f t="shared" si="2"/>
        <v>12177</v>
      </c>
      <c r="J32" s="42">
        <f t="shared" si="3"/>
        <v>3800.9300000000003</v>
      </c>
      <c r="K32" s="37">
        <f t="shared" si="3"/>
        <v>2.6700000000000017</v>
      </c>
    </row>
    <row r="33" spans="1:11" ht="12.75">
      <c r="A33" s="16">
        <v>26</v>
      </c>
      <c r="B33" s="17" t="s">
        <v>25</v>
      </c>
      <c r="C33" s="19">
        <v>145723</v>
      </c>
      <c r="D33" s="11">
        <v>22966.77</v>
      </c>
      <c r="E33" s="34">
        <f t="shared" si="0"/>
        <v>15.76</v>
      </c>
      <c r="F33" s="19">
        <v>148756</v>
      </c>
      <c r="G33" s="11">
        <v>23696.78</v>
      </c>
      <c r="H33" s="34">
        <f t="shared" si="1"/>
        <v>15.93</v>
      </c>
      <c r="I33" s="36">
        <f t="shared" si="2"/>
        <v>3033</v>
      </c>
      <c r="J33" s="20">
        <f t="shared" si="3"/>
        <v>730.0099999999984</v>
      </c>
      <c r="K33" s="37">
        <f t="shared" si="3"/>
        <v>0.16999999999999993</v>
      </c>
    </row>
    <row r="34" spans="1:11" ht="12.75">
      <c r="A34" s="16">
        <v>27</v>
      </c>
      <c r="B34" s="17" t="s">
        <v>26</v>
      </c>
      <c r="C34" s="19">
        <v>79226</v>
      </c>
      <c r="D34" s="11">
        <v>17377.21</v>
      </c>
      <c r="E34" s="34">
        <f t="shared" si="0"/>
        <v>21.93</v>
      </c>
      <c r="F34" s="19">
        <v>85444</v>
      </c>
      <c r="G34" s="11">
        <v>19434.87</v>
      </c>
      <c r="H34" s="34">
        <f t="shared" si="1"/>
        <v>22.75</v>
      </c>
      <c r="I34" s="36">
        <f t="shared" si="2"/>
        <v>6218</v>
      </c>
      <c r="J34" s="20">
        <f t="shared" si="3"/>
        <v>2057.66</v>
      </c>
      <c r="K34" s="37">
        <f t="shared" si="3"/>
        <v>0.8200000000000003</v>
      </c>
    </row>
    <row r="35" spans="1:11" ht="12.75">
      <c r="A35" s="16">
        <v>28</v>
      </c>
      <c r="B35" s="17" t="s">
        <v>27</v>
      </c>
      <c r="C35" s="19">
        <v>95664</v>
      </c>
      <c r="D35" s="11">
        <v>17906.37</v>
      </c>
      <c r="E35" s="34">
        <f t="shared" si="0"/>
        <v>18.72</v>
      </c>
      <c r="F35" s="19">
        <v>87979</v>
      </c>
      <c r="G35" s="11">
        <v>18463.08</v>
      </c>
      <c r="H35" s="34">
        <f t="shared" si="1"/>
        <v>20.99</v>
      </c>
      <c r="I35" s="36">
        <f t="shared" si="2"/>
        <v>-7685</v>
      </c>
      <c r="J35" s="20">
        <f t="shared" si="3"/>
        <v>556.7100000000028</v>
      </c>
      <c r="K35" s="37">
        <f t="shared" si="3"/>
        <v>2.2699999999999996</v>
      </c>
    </row>
    <row r="36" spans="1:11" ht="12.75">
      <c r="A36" s="38">
        <v>29</v>
      </c>
      <c r="B36" s="39" t="s">
        <v>28</v>
      </c>
      <c r="C36" s="19">
        <v>216252</v>
      </c>
      <c r="D36" s="11">
        <v>33084.7</v>
      </c>
      <c r="E36" s="40">
        <f t="shared" si="0"/>
        <v>15.3</v>
      </c>
      <c r="F36" s="19">
        <v>220285</v>
      </c>
      <c r="G36" s="11">
        <v>30780.26</v>
      </c>
      <c r="H36" s="40">
        <f t="shared" si="1"/>
        <v>13.97</v>
      </c>
      <c r="I36" s="41">
        <f t="shared" si="2"/>
        <v>4033</v>
      </c>
      <c r="J36" s="42">
        <f t="shared" si="3"/>
        <v>-2304.4399999999987</v>
      </c>
      <c r="K36" s="37">
        <f t="shared" si="3"/>
        <v>-1.33</v>
      </c>
    </row>
    <row r="37" spans="1:11" ht="12.75">
      <c r="A37" s="38">
        <v>30</v>
      </c>
      <c r="B37" s="39" t="s">
        <v>29</v>
      </c>
      <c r="C37" s="19">
        <v>362837</v>
      </c>
      <c r="D37" s="11">
        <v>48538.03</v>
      </c>
      <c r="E37" s="40">
        <f t="shared" si="0"/>
        <v>13.38</v>
      </c>
      <c r="F37" s="19">
        <v>367596</v>
      </c>
      <c r="G37" s="11">
        <v>53205.57</v>
      </c>
      <c r="H37" s="40">
        <f t="shared" si="1"/>
        <v>14.47</v>
      </c>
      <c r="I37" s="41">
        <f t="shared" si="2"/>
        <v>4759</v>
      </c>
      <c r="J37" s="42">
        <f t="shared" si="3"/>
        <v>4667.540000000001</v>
      </c>
      <c r="K37" s="37">
        <f t="shared" si="3"/>
        <v>1.0899999999999999</v>
      </c>
    </row>
    <row r="38" spans="1:11" ht="12.75">
      <c r="A38" s="38">
        <v>31</v>
      </c>
      <c r="B38" s="39" t="s">
        <v>30</v>
      </c>
      <c r="C38" s="19">
        <v>403668</v>
      </c>
      <c r="D38" s="11">
        <v>63618.85</v>
      </c>
      <c r="E38" s="40">
        <f t="shared" si="0"/>
        <v>15.76</v>
      </c>
      <c r="F38" s="19">
        <v>424434</v>
      </c>
      <c r="G38" s="11">
        <v>62332.4</v>
      </c>
      <c r="H38" s="40">
        <f t="shared" si="1"/>
        <v>14.69</v>
      </c>
      <c r="I38" s="41">
        <f t="shared" si="2"/>
        <v>20766</v>
      </c>
      <c r="J38" s="42">
        <f t="shared" si="3"/>
        <v>-1286.449999999997</v>
      </c>
      <c r="K38" s="37">
        <f t="shared" si="3"/>
        <v>-1.0700000000000003</v>
      </c>
    </row>
    <row r="39" spans="1:11" ht="12.75">
      <c r="A39" s="38">
        <v>32</v>
      </c>
      <c r="B39" s="39" t="s">
        <v>31</v>
      </c>
      <c r="C39" s="19">
        <v>261229</v>
      </c>
      <c r="D39" s="11">
        <v>39628.1</v>
      </c>
      <c r="E39" s="40">
        <f t="shared" si="0"/>
        <v>15.17</v>
      </c>
      <c r="F39" s="19">
        <v>259244</v>
      </c>
      <c r="G39" s="11">
        <v>36623.17</v>
      </c>
      <c r="H39" s="40">
        <f t="shared" si="1"/>
        <v>14.13</v>
      </c>
      <c r="I39" s="41">
        <f t="shared" si="2"/>
        <v>-1985</v>
      </c>
      <c r="J39" s="42">
        <f t="shared" si="3"/>
        <v>-3004.9300000000003</v>
      </c>
      <c r="K39" s="37">
        <f t="shared" si="3"/>
        <v>-1.0399999999999991</v>
      </c>
    </row>
    <row r="40" spans="1:11" ht="13.5" thickBot="1">
      <c r="A40" s="38">
        <v>33</v>
      </c>
      <c r="B40" s="43" t="s">
        <v>32</v>
      </c>
      <c r="C40" s="25">
        <v>151686</v>
      </c>
      <c r="D40" s="11">
        <v>24327.64</v>
      </c>
      <c r="E40" s="44">
        <f t="shared" si="0"/>
        <v>16.04</v>
      </c>
      <c r="F40" s="25">
        <v>135338</v>
      </c>
      <c r="G40" s="11">
        <v>21051.73</v>
      </c>
      <c r="H40" s="44">
        <f t="shared" si="1"/>
        <v>15.55</v>
      </c>
      <c r="I40" s="45">
        <f t="shared" si="2"/>
        <v>-16348</v>
      </c>
      <c r="J40" s="46">
        <f t="shared" si="3"/>
        <v>-3275.91</v>
      </c>
      <c r="K40" s="47">
        <f t="shared" si="3"/>
        <v>-0.48999999999999844</v>
      </c>
    </row>
    <row r="41" spans="1:11" ht="16.5" thickBot="1">
      <c r="A41" s="48"/>
      <c r="B41" s="49" t="s">
        <v>33</v>
      </c>
      <c r="C41" s="50">
        <f>SUM(C8:C40)</f>
        <v>16487550</v>
      </c>
      <c r="D41" s="50">
        <f>SUM(D8:D40)</f>
        <v>2572027.1400000006</v>
      </c>
      <c r="E41" s="31">
        <f t="shared" si="0"/>
        <v>15.6</v>
      </c>
      <c r="F41" s="50">
        <f>SUM(F8:F40)</f>
        <v>16952766</v>
      </c>
      <c r="G41" s="50">
        <f>SUM(G8:G40)</f>
        <v>2662634.789999999</v>
      </c>
      <c r="H41" s="31">
        <f t="shared" si="1"/>
        <v>15.71</v>
      </c>
      <c r="I41" s="50">
        <f t="shared" si="2"/>
        <v>465216</v>
      </c>
      <c r="J41" s="50">
        <f>G41-D41</f>
        <v>90607.64999999851</v>
      </c>
      <c r="K41" s="31">
        <f t="shared" si="3"/>
        <v>0.11000000000000121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2016-05-26T09:23:34Z</cp:lastPrinted>
  <dcterms:created xsi:type="dcterms:W3CDTF">2005-05-17T11:24:02Z</dcterms:created>
  <dcterms:modified xsi:type="dcterms:W3CDTF">2016-05-26T09:26:29Z</dcterms:modified>
  <cp:category/>
  <cp:version/>
  <cp:contentType/>
  <cp:contentStatus/>
</cp:coreProperties>
</file>