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02.2016" sheetId="1" r:id="rId1"/>
    <sheet name="удельный вес 01.02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<sst xmlns="http://schemas.openxmlformats.org/spreadsheetml/2006/main" count="98" uniqueCount="55">
  <si>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</si>
  <si>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</si>
  <si>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</si>
  <si>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</si>
  <si>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</si>
  <si>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</si>
  <si>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</si>
  <si>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</si>
  <si>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</si>
  <si>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</si>
  <si>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</si>
  <si>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</si>
  <si>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</si>
  <si>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</si>
  <si>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</si>
  <si>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</si>
  <si>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</si>
  <si>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</si>
  <si>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</si>
  <si>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</si>
  <si>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</si>
  <si>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</si>
  <si>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</si>
  <si>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</si>
  <si>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</si>
  <si>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</si>
  <si>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</si>
  <si>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</si>
  <si>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</si>
  <si>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</si>
  <si>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</si>
  <si>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</si>
  <si>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</si>
  <si>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</si>
  <si>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</si>
  <si>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</si>
  <si>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</si>
  <si>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</si>
  <si>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</si>
  <si>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</si>
  <si>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</si>
  <si>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</si>
  <si>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</si>
  <si>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</si>
  <si>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</si>
  <si>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</si>
  <si>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</si>
  <si>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01.02.2016 года </t>
  </si>
  <si>
    <t>по состоянию на 01.02.2015 года (по приказу 65Н)</t>
  </si>
  <si>
    <t>по состоянию на 01.02.2016 года (по приказу 65Н)</t>
  </si>
  <si>
    <t>по состоянию на 01.02.2015г.</t>
  </si>
  <si>
    <t>по состоянию на 01.02.2016г.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</si>
  <si>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01.02.2016 года</t>
  </si>
  <si>
    <t xml:space="preserve">По состоянию на 01.02.2015 года </t>
  </si>
  <si>
    <t xml:space="preserve">По состоянию на 01.02.2016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</si>
</sst>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33" borderId="13" xfId="0" applyNumberFormat="1" applyFont="1" applyFill="1" applyBorder="1" applyAlignment="1">
      <alignment horizontal="center" vertical="top" shrinkToFit="1"/>
    </xf>
    <xf numFmtId="1" fontId="5" fillId="0" borderId="14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34" borderId="20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34" borderId="22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1" fontId="5" fillId="35" borderId="20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60"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48</v>
      </c>
      <c r="D6" s="7" t="s">
        <v>49</v>
      </c>
      <c r="E6" s="59"/>
      <c r="F6" s="61"/>
      <c r="G6" s="7" t="s">
        <v>50</v>
      </c>
      <c r="H6" s="7" t="s">
        <v>51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435514.67</v>
      </c>
      <c r="D8" s="11">
        <v>410704.49</v>
      </c>
      <c r="E8" s="12">
        <f aca="true" t="shared" si="0" ref="E8:E41">D8-C8</f>
        <v>-24810.179999999993</v>
      </c>
      <c r="F8" s="13">
        <f aca="true" t="shared" si="1" ref="F8:F41">ROUND(D8/C8*100,2)</f>
        <v>94.3</v>
      </c>
      <c r="G8" s="14">
        <v>3146212</v>
      </c>
      <c r="H8" s="14">
        <v>3200112</v>
      </c>
      <c r="I8" s="12">
        <f>H8-G8</f>
        <v>53900</v>
      </c>
      <c r="J8" s="15">
        <f>ROUND(H8/G8*100,2)</f>
        <v>101.71</v>
      </c>
      <c r="N8" s="1"/>
      <c r="O8" s="5"/>
    </row>
    <row r="9" spans="1:15" ht="15.75">
      <c r="A9" s="16">
        <v>2</v>
      </c>
      <c r="B9" s="17" t="s">
        <v>44</v>
      </c>
      <c r="C9" s="11">
        <v>20613.47</v>
      </c>
      <c r="D9" s="11">
        <v>18193.79</v>
      </c>
      <c r="E9" s="12">
        <f t="shared" si="0"/>
        <v>-2419.6800000000003</v>
      </c>
      <c r="F9" s="18">
        <f t="shared" si="1"/>
        <v>88.26</v>
      </c>
      <c r="G9" s="19">
        <v>165126</v>
      </c>
      <c r="H9" s="19">
        <v>155694</v>
      </c>
      <c r="I9" s="20">
        <f aca="true" t="shared" si="2" ref="I9:I41">H9-G9</f>
        <v>-9432</v>
      </c>
      <c r="J9" s="21">
        <f aca="true" t="shared" si="3" ref="J9:J41">ROUND(H9/G9*100,2)</f>
        <v>94.29</v>
      </c>
      <c r="N9" s="1"/>
      <c r="O9" s="5"/>
    </row>
    <row r="10" spans="1:15" ht="15.75">
      <c r="A10" s="16">
        <v>3</v>
      </c>
      <c r="B10" s="17" t="s">
        <v>2</v>
      </c>
      <c r="C10" s="11">
        <v>23716.68</v>
      </c>
      <c r="D10" s="11">
        <v>23134.42</v>
      </c>
      <c r="E10" s="12">
        <f t="shared" si="0"/>
        <v>-582.260000000002</v>
      </c>
      <c r="F10" s="18">
        <f t="shared" si="1"/>
        <v>97.54</v>
      </c>
      <c r="G10" s="19">
        <v>183000</v>
      </c>
      <c r="H10" s="19">
        <v>172955</v>
      </c>
      <c r="I10" s="20">
        <f t="shared" si="2"/>
        <v>-10045</v>
      </c>
      <c r="J10" s="21">
        <f t="shared" si="3"/>
        <v>94.51</v>
      </c>
      <c r="N10" s="1"/>
      <c r="O10" s="5"/>
    </row>
    <row r="11" spans="1:15" ht="15.75">
      <c r="A11" s="16">
        <v>4</v>
      </c>
      <c r="B11" s="17" t="s">
        <v>3</v>
      </c>
      <c r="C11" s="11">
        <v>17771.29</v>
      </c>
      <c r="D11" s="11">
        <v>20124.12</v>
      </c>
      <c r="E11" s="12">
        <f t="shared" si="0"/>
        <v>2352.829999999998</v>
      </c>
      <c r="F11" s="18">
        <f t="shared" si="1"/>
        <v>113.24</v>
      </c>
      <c r="G11" s="19">
        <v>149151</v>
      </c>
      <c r="H11" s="19">
        <v>160331</v>
      </c>
      <c r="I11" s="20">
        <f t="shared" si="2"/>
        <v>11180</v>
      </c>
      <c r="J11" s="21">
        <f t="shared" si="3"/>
        <v>107.5</v>
      </c>
      <c r="N11" s="1"/>
      <c r="O11" s="5"/>
    </row>
    <row r="12" spans="1:15" ht="15.75">
      <c r="A12" s="16">
        <v>5</v>
      </c>
      <c r="B12" s="17" t="s">
        <v>4</v>
      </c>
      <c r="C12" s="11">
        <v>1908.52</v>
      </c>
      <c r="D12" s="11">
        <v>2889.53</v>
      </c>
      <c r="E12" s="12">
        <f t="shared" si="0"/>
        <v>981.0100000000002</v>
      </c>
      <c r="F12" s="18">
        <f t="shared" si="1"/>
        <v>151.4</v>
      </c>
      <c r="G12" s="19">
        <v>42976</v>
      </c>
      <c r="H12" s="19">
        <v>43912</v>
      </c>
      <c r="I12" s="20">
        <f t="shared" si="2"/>
        <v>936</v>
      </c>
      <c r="J12" s="21">
        <f t="shared" si="3"/>
        <v>102.18</v>
      </c>
      <c r="N12" s="1"/>
      <c r="O12" s="5"/>
    </row>
    <row r="13" spans="1:15" ht="15.75">
      <c r="A13" s="16">
        <v>6</v>
      </c>
      <c r="B13" s="17" t="s">
        <v>5</v>
      </c>
      <c r="C13" s="11">
        <v>5265.26</v>
      </c>
      <c r="D13" s="11">
        <v>5716.83</v>
      </c>
      <c r="E13" s="12">
        <f t="shared" si="0"/>
        <v>451.5699999999997</v>
      </c>
      <c r="F13" s="18">
        <f t="shared" si="1"/>
        <v>108.58</v>
      </c>
      <c r="G13" s="19">
        <v>39195</v>
      </c>
      <c r="H13" s="19">
        <v>38443</v>
      </c>
      <c r="I13" s="20">
        <f t="shared" si="2"/>
        <v>-752</v>
      </c>
      <c r="J13" s="21">
        <f t="shared" si="3"/>
        <v>98.08</v>
      </c>
      <c r="N13" s="1"/>
      <c r="O13" s="5"/>
    </row>
    <row r="14" spans="1:15" ht="15.75">
      <c r="A14" s="16">
        <v>7</v>
      </c>
      <c r="B14" s="17" t="s">
        <v>6</v>
      </c>
      <c r="C14" s="11">
        <v>32113.74</v>
      </c>
      <c r="D14" s="11">
        <v>32014.32</v>
      </c>
      <c r="E14" s="12">
        <f t="shared" si="0"/>
        <v>-99.42000000000189</v>
      </c>
      <c r="F14" s="18">
        <f t="shared" si="1"/>
        <v>99.69</v>
      </c>
      <c r="G14" s="19">
        <v>206153</v>
      </c>
      <c r="H14" s="19">
        <v>218619</v>
      </c>
      <c r="I14" s="20">
        <f t="shared" si="2"/>
        <v>12466</v>
      </c>
      <c r="J14" s="21">
        <f t="shared" si="3"/>
        <v>106.05</v>
      </c>
      <c r="N14" s="1"/>
      <c r="O14" s="5"/>
    </row>
    <row r="15" spans="1:15" ht="15.75">
      <c r="A15" s="16">
        <v>8</v>
      </c>
      <c r="B15" s="17" t="s">
        <v>7</v>
      </c>
      <c r="C15" s="11">
        <v>16554.99</v>
      </c>
      <c r="D15" s="11">
        <v>23637.03</v>
      </c>
      <c r="E15" s="12">
        <f t="shared" si="0"/>
        <v>7082.039999999997</v>
      </c>
      <c r="F15" s="18">
        <f t="shared" si="1"/>
        <v>142.78</v>
      </c>
      <c r="G15" s="19">
        <v>170426</v>
      </c>
      <c r="H15" s="19">
        <v>195856</v>
      </c>
      <c r="I15" s="20">
        <f t="shared" si="2"/>
        <v>25430</v>
      </c>
      <c r="J15" s="21">
        <f t="shared" si="3"/>
        <v>114.92</v>
      </c>
      <c r="N15" s="1"/>
      <c r="O15" s="5"/>
    </row>
    <row r="16" spans="1:15" ht="15.75">
      <c r="A16" s="16">
        <v>9</v>
      </c>
      <c r="B16" s="17" t="s">
        <v>8</v>
      </c>
      <c r="C16" s="11">
        <v>1038.78</v>
      </c>
      <c r="D16" s="11">
        <v>1662.88</v>
      </c>
      <c r="E16" s="12">
        <f t="shared" si="0"/>
        <v>624.1000000000001</v>
      </c>
      <c r="F16" s="18">
        <f t="shared" si="1"/>
        <v>160.08</v>
      </c>
      <c r="G16" s="19">
        <v>14367</v>
      </c>
      <c r="H16" s="19">
        <v>13272</v>
      </c>
      <c r="I16" s="20">
        <f t="shared" si="2"/>
        <v>-1095</v>
      </c>
      <c r="J16" s="21">
        <f t="shared" si="3"/>
        <v>92.38</v>
      </c>
      <c r="N16" s="1"/>
      <c r="O16" s="5"/>
    </row>
    <row r="17" spans="1:15" ht="15.75">
      <c r="A17" s="16">
        <v>10</v>
      </c>
      <c r="B17" s="17" t="s">
        <v>9</v>
      </c>
      <c r="C17" s="11">
        <v>7224.83</v>
      </c>
      <c r="D17" s="11">
        <v>4887.56</v>
      </c>
      <c r="E17" s="12">
        <f t="shared" si="0"/>
        <v>-2337.2699999999995</v>
      </c>
      <c r="F17" s="18">
        <f t="shared" si="1"/>
        <v>67.65</v>
      </c>
      <c r="G17" s="19">
        <v>29728</v>
      </c>
      <c r="H17" s="19">
        <v>33160</v>
      </c>
      <c r="I17" s="20">
        <f t="shared" si="2"/>
        <v>3432</v>
      </c>
      <c r="J17" s="21">
        <f t="shared" si="3"/>
        <v>111.54</v>
      </c>
      <c r="N17" s="1"/>
      <c r="O17" s="5"/>
    </row>
    <row r="18" spans="1:15" ht="15.75">
      <c r="A18" s="16">
        <v>11</v>
      </c>
      <c r="B18" s="17" t="s">
        <v>10</v>
      </c>
      <c r="C18" s="11">
        <v>2492.76</v>
      </c>
      <c r="D18" s="11">
        <v>2981.66</v>
      </c>
      <c r="E18" s="12">
        <f t="shared" si="0"/>
        <v>488.89999999999964</v>
      </c>
      <c r="F18" s="18">
        <f t="shared" si="1"/>
        <v>119.61</v>
      </c>
      <c r="G18" s="19">
        <v>24483</v>
      </c>
      <c r="H18" s="19">
        <v>25981</v>
      </c>
      <c r="I18" s="20">
        <f t="shared" si="2"/>
        <v>1498</v>
      </c>
      <c r="J18" s="21">
        <f t="shared" si="3"/>
        <v>106.12</v>
      </c>
      <c r="N18" s="1"/>
      <c r="O18" s="5"/>
    </row>
    <row r="19" spans="1:15" ht="15.75">
      <c r="A19" s="16">
        <v>12</v>
      </c>
      <c r="B19" s="17" t="s">
        <v>11</v>
      </c>
      <c r="C19" s="11">
        <v>11380.11</v>
      </c>
      <c r="D19" s="11">
        <v>10159.43</v>
      </c>
      <c r="E19" s="12">
        <f t="shared" si="0"/>
        <v>-1220.6800000000003</v>
      </c>
      <c r="F19" s="18">
        <f t="shared" si="1"/>
        <v>89.27</v>
      </c>
      <c r="G19" s="19">
        <v>95396</v>
      </c>
      <c r="H19" s="19">
        <v>98865</v>
      </c>
      <c r="I19" s="20">
        <f t="shared" si="2"/>
        <v>3469</v>
      </c>
      <c r="J19" s="21">
        <f t="shared" si="3"/>
        <v>103.64</v>
      </c>
      <c r="N19" s="1"/>
      <c r="O19" s="5"/>
    </row>
    <row r="20" spans="1:15" ht="15.75">
      <c r="A20" s="16">
        <v>13</v>
      </c>
      <c r="B20" s="17" t="s">
        <v>12</v>
      </c>
      <c r="C20" s="11">
        <v>2626.72</v>
      </c>
      <c r="D20" s="11">
        <v>3018.28</v>
      </c>
      <c r="E20" s="12">
        <f t="shared" si="0"/>
        <v>391.5600000000004</v>
      </c>
      <c r="F20" s="18">
        <f t="shared" si="1"/>
        <v>114.91</v>
      </c>
      <c r="G20" s="19">
        <v>22269</v>
      </c>
      <c r="H20" s="19">
        <v>21057</v>
      </c>
      <c r="I20" s="20">
        <f t="shared" si="2"/>
        <v>-1212</v>
      </c>
      <c r="J20" s="21">
        <f t="shared" si="3"/>
        <v>94.56</v>
      </c>
      <c r="N20" s="1"/>
      <c r="O20" s="5"/>
    </row>
    <row r="21" spans="1:15" ht="15.75">
      <c r="A21" s="16">
        <v>14</v>
      </c>
      <c r="B21" s="17" t="s">
        <v>13</v>
      </c>
      <c r="C21" s="11">
        <v>15077.46</v>
      </c>
      <c r="D21" s="11">
        <v>17116.11</v>
      </c>
      <c r="E21" s="12">
        <f t="shared" si="0"/>
        <v>2038.6500000000015</v>
      </c>
      <c r="F21" s="18">
        <f t="shared" si="1"/>
        <v>113.52</v>
      </c>
      <c r="G21" s="19">
        <v>125210</v>
      </c>
      <c r="H21" s="19">
        <v>138435</v>
      </c>
      <c r="I21" s="20">
        <f t="shared" si="2"/>
        <v>13225</v>
      </c>
      <c r="J21" s="21">
        <f t="shared" si="3"/>
        <v>110.56</v>
      </c>
      <c r="N21" s="1"/>
      <c r="O21" s="5"/>
    </row>
    <row r="22" spans="1:15" ht="15.75">
      <c r="A22" s="16">
        <v>15</v>
      </c>
      <c r="B22" s="17" t="s">
        <v>14</v>
      </c>
      <c r="C22" s="11">
        <v>3196.38</v>
      </c>
      <c r="D22" s="11">
        <v>2450.28</v>
      </c>
      <c r="E22" s="12">
        <f t="shared" si="0"/>
        <v>-746.0999999999999</v>
      </c>
      <c r="F22" s="18">
        <f t="shared" si="1"/>
        <v>76.66</v>
      </c>
      <c r="G22" s="19">
        <v>24691</v>
      </c>
      <c r="H22" s="19">
        <v>24817</v>
      </c>
      <c r="I22" s="20">
        <f t="shared" si="2"/>
        <v>126</v>
      </c>
      <c r="J22" s="21">
        <f t="shared" si="3"/>
        <v>100.51</v>
      </c>
      <c r="N22" s="1"/>
      <c r="O22" s="5"/>
    </row>
    <row r="23" spans="1:15" ht="15.75">
      <c r="A23" s="16">
        <v>16</v>
      </c>
      <c r="B23" s="17" t="s">
        <v>15</v>
      </c>
      <c r="C23" s="11">
        <v>7867.78</v>
      </c>
      <c r="D23" s="11">
        <v>8709.28</v>
      </c>
      <c r="E23" s="12">
        <f t="shared" si="0"/>
        <v>841.5000000000009</v>
      </c>
      <c r="F23" s="18">
        <f t="shared" si="1"/>
        <v>110.7</v>
      </c>
      <c r="G23" s="19">
        <v>57995</v>
      </c>
      <c r="H23" s="19">
        <v>60865</v>
      </c>
      <c r="I23" s="20">
        <f t="shared" si="2"/>
        <v>2870</v>
      </c>
      <c r="J23" s="21">
        <f t="shared" si="3"/>
        <v>104.95</v>
      </c>
      <c r="N23" s="1"/>
      <c r="O23" s="5"/>
    </row>
    <row r="24" spans="1:15" ht="15.75">
      <c r="A24" s="16">
        <v>17</v>
      </c>
      <c r="B24" s="17" t="s">
        <v>16</v>
      </c>
      <c r="C24" s="11">
        <v>4166.29</v>
      </c>
      <c r="D24" s="11">
        <v>5445.29</v>
      </c>
      <c r="E24" s="12">
        <f t="shared" si="0"/>
        <v>1279</v>
      </c>
      <c r="F24" s="18">
        <f t="shared" si="1"/>
        <v>130.7</v>
      </c>
      <c r="G24" s="19">
        <v>27313</v>
      </c>
      <c r="H24" s="19">
        <v>24735</v>
      </c>
      <c r="I24" s="20">
        <f t="shared" si="2"/>
        <v>-2578</v>
      </c>
      <c r="J24" s="21">
        <f t="shared" si="3"/>
        <v>90.56</v>
      </c>
      <c r="N24" s="1"/>
      <c r="O24" s="5"/>
    </row>
    <row r="25" spans="1:15" ht="15.75">
      <c r="A25" s="16">
        <v>18</v>
      </c>
      <c r="B25" s="17" t="s">
        <v>17</v>
      </c>
      <c r="C25" s="11">
        <v>4333.22</v>
      </c>
      <c r="D25" s="11">
        <v>5189.41</v>
      </c>
      <c r="E25" s="12">
        <f t="shared" si="0"/>
        <v>856.1899999999996</v>
      </c>
      <c r="F25" s="18">
        <f t="shared" si="1"/>
        <v>119.76</v>
      </c>
      <c r="G25" s="19">
        <v>33633</v>
      </c>
      <c r="H25" s="19">
        <v>36484</v>
      </c>
      <c r="I25" s="20">
        <f t="shared" si="2"/>
        <v>2851</v>
      </c>
      <c r="J25" s="21">
        <f t="shared" si="3"/>
        <v>108.48</v>
      </c>
      <c r="N25" s="1"/>
      <c r="O25" s="5"/>
    </row>
    <row r="26" spans="1:15" ht="15.75">
      <c r="A26" s="16">
        <v>19</v>
      </c>
      <c r="B26" s="17" t="s">
        <v>18</v>
      </c>
      <c r="C26" s="11">
        <v>1106.08</v>
      </c>
      <c r="D26" s="11">
        <v>2260.53</v>
      </c>
      <c r="E26" s="12">
        <f t="shared" si="0"/>
        <v>1154.4500000000003</v>
      </c>
      <c r="F26" s="18">
        <f t="shared" si="1"/>
        <v>204.37</v>
      </c>
      <c r="G26" s="19">
        <v>18778</v>
      </c>
      <c r="H26" s="19">
        <v>19474</v>
      </c>
      <c r="I26" s="20">
        <f t="shared" si="2"/>
        <v>696</v>
      </c>
      <c r="J26" s="21">
        <f t="shared" si="3"/>
        <v>103.71</v>
      </c>
      <c r="N26" s="1"/>
      <c r="O26" s="5"/>
    </row>
    <row r="27" spans="1:15" ht="15.75">
      <c r="A27" s="16">
        <v>20</v>
      </c>
      <c r="B27" s="17" t="s">
        <v>19</v>
      </c>
      <c r="C27" s="11">
        <v>2567.93</v>
      </c>
      <c r="D27" s="11">
        <v>2861.92</v>
      </c>
      <c r="E27" s="12">
        <f t="shared" si="0"/>
        <v>293.99000000000024</v>
      </c>
      <c r="F27" s="18">
        <f t="shared" si="1"/>
        <v>111.45</v>
      </c>
      <c r="G27" s="19">
        <v>31757</v>
      </c>
      <c r="H27" s="19">
        <v>31015</v>
      </c>
      <c r="I27" s="20">
        <f t="shared" si="2"/>
        <v>-742</v>
      </c>
      <c r="J27" s="21">
        <f t="shared" si="3"/>
        <v>97.66</v>
      </c>
      <c r="N27" s="1"/>
      <c r="O27" s="5"/>
    </row>
    <row r="28" spans="1:15" ht="15.75">
      <c r="A28" s="16">
        <v>21</v>
      </c>
      <c r="B28" s="17" t="s">
        <v>20</v>
      </c>
      <c r="C28" s="11">
        <v>6727.45</v>
      </c>
      <c r="D28" s="11">
        <v>5744.66</v>
      </c>
      <c r="E28" s="12">
        <f t="shared" si="0"/>
        <v>-982.79</v>
      </c>
      <c r="F28" s="18">
        <f t="shared" si="1"/>
        <v>85.39</v>
      </c>
      <c r="G28" s="19">
        <v>41296</v>
      </c>
      <c r="H28" s="19">
        <v>41091</v>
      </c>
      <c r="I28" s="20">
        <f t="shared" si="2"/>
        <v>-205</v>
      </c>
      <c r="J28" s="21">
        <f t="shared" si="3"/>
        <v>99.5</v>
      </c>
      <c r="N28" s="1"/>
      <c r="O28" s="5"/>
    </row>
    <row r="29" spans="1:15" ht="15.75">
      <c r="A29" s="16">
        <v>22</v>
      </c>
      <c r="B29" s="17" t="s">
        <v>21</v>
      </c>
      <c r="C29" s="11">
        <v>2359.47</v>
      </c>
      <c r="D29" s="11">
        <v>1383.47</v>
      </c>
      <c r="E29" s="12">
        <f t="shared" si="0"/>
        <v>-975.9999999999998</v>
      </c>
      <c r="F29" s="18">
        <f t="shared" si="1"/>
        <v>58.63</v>
      </c>
      <c r="G29" s="19">
        <v>10651</v>
      </c>
      <c r="H29" s="19">
        <v>10954</v>
      </c>
      <c r="I29" s="20">
        <f t="shared" si="2"/>
        <v>303</v>
      </c>
      <c r="J29" s="21">
        <f t="shared" si="3"/>
        <v>102.84</v>
      </c>
      <c r="N29" s="1"/>
      <c r="O29" s="5"/>
    </row>
    <row r="30" spans="1:15" ht="15.75">
      <c r="A30" s="16">
        <v>23</v>
      </c>
      <c r="B30" s="17" t="s">
        <v>22</v>
      </c>
      <c r="C30" s="11">
        <v>10761.58</v>
      </c>
      <c r="D30" s="11">
        <v>8775.2</v>
      </c>
      <c r="E30" s="12">
        <f t="shared" si="0"/>
        <v>-1986.3799999999992</v>
      </c>
      <c r="F30" s="18">
        <f t="shared" si="1"/>
        <v>81.54</v>
      </c>
      <c r="G30" s="19">
        <v>57314</v>
      </c>
      <c r="H30" s="19">
        <v>59181</v>
      </c>
      <c r="I30" s="20">
        <f t="shared" si="2"/>
        <v>1867</v>
      </c>
      <c r="J30" s="21">
        <f t="shared" si="3"/>
        <v>103.26</v>
      </c>
      <c r="N30" s="1"/>
      <c r="O30" s="5"/>
    </row>
    <row r="31" spans="1:15" ht="15.75">
      <c r="A31" s="16">
        <v>24</v>
      </c>
      <c r="B31" s="17" t="s">
        <v>23</v>
      </c>
      <c r="C31" s="11">
        <v>11712.14</v>
      </c>
      <c r="D31" s="11">
        <v>14628.19</v>
      </c>
      <c r="E31" s="12">
        <f t="shared" si="0"/>
        <v>2916.050000000001</v>
      </c>
      <c r="F31" s="18">
        <f t="shared" si="1"/>
        <v>124.9</v>
      </c>
      <c r="G31" s="19">
        <v>123651</v>
      </c>
      <c r="H31" s="19">
        <v>108490</v>
      </c>
      <c r="I31" s="20">
        <f t="shared" si="2"/>
        <v>-15161</v>
      </c>
      <c r="J31" s="21">
        <f t="shared" si="3"/>
        <v>87.74</v>
      </c>
      <c r="N31" s="1"/>
      <c r="O31" s="5"/>
    </row>
    <row r="32" spans="1:15" ht="15.75">
      <c r="A32" s="16">
        <v>25</v>
      </c>
      <c r="B32" s="17" t="s">
        <v>24</v>
      </c>
      <c r="C32" s="11">
        <v>2405.75</v>
      </c>
      <c r="D32" s="11">
        <v>3632.02</v>
      </c>
      <c r="E32" s="12">
        <f t="shared" si="0"/>
        <v>1226.27</v>
      </c>
      <c r="F32" s="18">
        <f t="shared" si="1"/>
        <v>150.97</v>
      </c>
      <c r="G32" s="19">
        <v>18533</v>
      </c>
      <c r="H32" s="19">
        <v>23958</v>
      </c>
      <c r="I32" s="20">
        <f t="shared" si="2"/>
        <v>5425</v>
      </c>
      <c r="J32" s="21">
        <f t="shared" si="3"/>
        <v>129.27</v>
      </c>
      <c r="N32" s="1"/>
      <c r="O32" s="5"/>
    </row>
    <row r="33" spans="1:15" ht="15.75">
      <c r="A33" s="16">
        <v>26</v>
      </c>
      <c r="B33" s="17" t="s">
        <v>25</v>
      </c>
      <c r="C33" s="11">
        <v>6862.67</v>
      </c>
      <c r="D33" s="11">
        <v>5722.53</v>
      </c>
      <c r="E33" s="12">
        <f t="shared" si="0"/>
        <v>-1140.1400000000003</v>
      </c>
      <c r="F33" s="18">
        <f t="shared" si="1"/>
        <v>83.39</v>
      </c>
      <c r="G33" s="19">
        <v>49090</v>
      </c>
      <c r="H33" s="19">
        <v>49052</v>
      </c>
      <c r="I33" s="20">
        <f t="shared" si="2"/>
        <v>-38</v>
      </c>
      <c r="J33" s="21">
        <f t="shared" si="3"/>
        <v>99.92</v>
      </c>
      <c r="N33" s="1"/>
      <c r="O33" s="5"/>
    </row>
    <row r="34" spans="1:15" ht="15.75">
      <c r="A34" s="16">
        <v>27</v>
      </c>
      <c r="B34" s="17" t="s">
        <v>26</v>
      </c>
      <c r="C34" s="11">
        <v>5292.91</v>
      </c>
      <c r="D34" s="11">
        <v>5479.58</v>
      </c>
      <c r="E34" s="12">
        <f t="shared" si="0"/>
        <v>186.67000000000007</v>
      </c>
      <c r="F34" s="18">
        <f t="shared" si="1"/>
        <v>103.53</v>
      </c>
      <c r="G34" s="19">
        <v>24825</v>
      </c>
      <c r="H34" s="19">
        <v>27251</v>
      </c>
      <c r="I34" s="20">
        <f t="shared" si="2"/>
        <v>2426</v>
      </c>
      <c r="J34" s="21">
        <f t="shared" si="3"/>
        <v>109.77</v>
      </c>
      <c r="N34" s="1"/>
      <c r="O34" s="5"/>
    </row>
    <row r="35" spans="1:15" ht="15.75">
      <c r="A35" s="16">
        <v>28</v>
      </c>
      <c r="B35" s="17" t="s">
        <v>27</v>
      </c>
      <c r="C35" s="11">
        <v>4745.05</v>
      </c>
      <c r="D35" s="11">
        <v>5332.1</v>
      </c>
      <c r="E35" s="12">
        <f t="shared" si="0"/>
        <v>587.0500000000002</v>
      </c>
      <c r="F35" s="18">
        <f t="shared" si="1"/>
        <v>112.37</v>
      </c>
      <c r="G35" s="19">
        <v>31654</v>
      </c>
      <c r="H35" s="19">
        <v>28532</v>
      </c>
      <c r="I35" s="20">
        <f t="shared" si="2"/>
        <v>-3122</v>
      </c>
      <c r="J35" s="21">
        <f t="shared" si="3"/>
        <v>90.14</v>
      </c>
      <c r="N35" s="1"/>
      <c r="O35" s="5"/>
    </row>
    <row r="36" spans="1:15" ht="15.75">
      <c r="A36" s="16">
        <v>29</v>
      </c>
      <c r="B36" s="17" t="s">
        <v>28</v>
      </c>
      <c r="C36" s="11">
        <v>8154.14</v>
      </c>
      <c r="D36" s="11">
        <v>8060</v>
      </c>
      <c r="E36" s="12">
        <f t="shared" si="0"/>
        <v>-94.14000000000033</v>
      </c>
      <c r="F36" s="18">
        <f t="shared" si="1"/>
        <v>98.85</v>
      </c>
      <c r="G36" s="19">
        <v>67926</v>
      </c>
      <c r="H36" s="19">
        <v>72795</v>
      </c>
      <c r="I36" s="20">
        <f t="shared" si="2"/>
        <v>4869</v>
      </c>
      <c r="J36" s="21">
        <f t="shared" si="3"/>
        <v>107.17</v>
      </c>
      <c r="N36" s="1"/>
      <c r="O36" s="5"/>
    </row>
    <row r="37" spans="1:15" ht="15.75">
      <c r="A37" s="16">
        <v>30</v>
      </c>
      <c r="B37" s="17" t="s">
        <v>29</v>
      </c>
      <c r="C37" s="11">
        <v>14081.13</v>
      </c>
      <c r="D37" s="11">
        <v>14560.32</v>
      </c>
      <c r="E37" s="12">
        <f t="shared" si="0"/>
        <v>479.1900000000005</v>
      </c>
      <c r="F37" s="18">
        <f t="shared" si="1"/>
        <v>103.4</v>
      </c>
      <c r="G37" s="19">
        <v>123294</v>
      </c>
      <c r="H37" s="19">
        <v>119594</v>
      </c>
      <c r="I37" s="20">
        <f t="shared" si="2"/>
        <v>-3700</v>
      </c>
      <c r="J37" s="21">
        <f t="shared" si="3"/>
        <v>97</v>
      </c>
      <c r="N37" s="1"/>
      <c r="O37" s="5"/>
    </row>
    <row r="38" spans="1:15" ht="15.75">
      <c r="A38" s="16">
        <v>31</v>
      </c>
      <c r="B38" s="17" t="s">
        <v>30</v>
      </c>
      <c r="C38" s="11">
        <v>18992.37</v>
      </c>
      <c r="D38" s="11">
        <v>16386.27</v>
      </c>
      <c r="E38" s="12">
        <f t="shared" si="0"/>
        <v>-2606.0999999999985</v>
      </c>
      <c r="F38" s="18">
        <f t="shared" si="1"/>
        <v>86.28</v>
      </c>
      <c r="G38" s="19">
        <v>137300</v>
      </c>
      <c r="H38" s="19">
        <v>134741</v>
      </c>
      <c r="I38" s="20">
        <f t="shared" si="2"/>
        <v>-2559</v>
      </c>
      <c r="J38" s="21">
        <f t="shared" si="3"/>
        <v>98.14</v>
      </c>
      <c r="N38" s="1"/>
      <c r="O38" s="5"/>
    </row>
    <row r="39" spans="1:15" ht="15.75">
      <c r="A39" s="16">
        <v>32</v>
      </c>
      <c r="B39" s="17" t="s">
        <v>31</v>
      </c>
      <c r="C39" s="11">
        <v>12513.07</v>
      </c>
      <c r="D39" s="11">
        <v>9989.77</v>
      </c>
      <c r="E39" s="12">
        <f t="shared" si="0"/>
        <v>-2523.2999999999993</v>
      </c>
      <c r="F39" s="18">
        <f t="shared" si="1"/>
        <v>79.83</v>
      </c>
      <c r="G39" s="19">
        <v>86431</v>
      </c>
      <c r="H39" s="19">
        <v>85656</v>
      </c>
      <c r="I39" s="20">
        <f t="shared" si="2"/>
        <v>-775</v>
      </c>
      <c r="J39" s="21">
        <f t="shared" si="3"/>
        <v>99.1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6785.25</v>
      </c>
      <c r="D40" s="11">
        <v>6165.01</v>
      </c>
      <c r="E40" s="12">
        <f t="shared" si="0"/>
        <v>-620.2399999999998</v>
      </c>
      <c r="F40" s="24">
        <f t="shared" si="1"/>
        <v>90.86</v>
      </c>
      <c r="G40" s="25">
        <v>51677</v>
      </c>
      <c r="H40" s="25">
        <v>45595</v>
      </c>
      <c r="I40" s="26">
        <f t="shared" si="2"/>
        <v>-6082</v>
      </c>
      <c r="J40" s="27">
        <f t="shared" si="3"/>
        <v>88.23</v>
      </c>
      <c r="N40" s="1"/>
      <c r="O40" s="5"/>
    </row>
    <row r="41" spans="1:15" ht="16.5" thickBot="1">
      <c r="A41" s="28"/>
      <c r="B41" s="29" t="s">
        <v>33</v>
      </c>
      <c r="C41" s="30">
        <f>SUM(C8:C40)</f>
        <v>727929.94</v>
      </c>
      <c r="D41" s="30">
        <f>SUM(D8:D40)</f>
        <v>709016.2800000003</v>
      </c>
      <c r="E41" s="30">
        <f t="shared" si="0"/>
        <v>-18913.659999999683</v>
      </c>
      <c r="F41" s="31">
        <f t="shared" si="1"/>
        <v>97.4</v>
      </c>
      <c r="G41" s="30">
        <f>SUM(G8:G40)</f>
        <v>5431501</v>
      </c>
      <c r="H41" s="30">
        <f>SUM(H8:H40)</f>
        <v>5520972</v>
      </c>
      <c r="I41" s="30">
        <f t="shared" si="2"/>
        <v>89471</v>
      </c>
      <c r="J41" s="31">
        <f t="shared" si="3"/>
        <v>101.65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F8" sqref="F8:F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53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3146212</v>
      </c>
      <c r="D8" s="11">
        <v>435514.67</v>
      </c>
      <c r="E8" s="34">
        <f>ROUND(D8*100/C8,2)</f>
        <v>13.84</v>
      </c>
      <c r="F8" s="14">
        <v>3200112</v>
      </c>
      <c r="G8" s="11">
        <v>410704.49</v>
      </c>
      <c r="H8" s="34">
        <f>ROUND(G8*100/F8,2)</f>
        <v>12.83</v>
      </c>
      <c r="I8" s="34">
        <f>ROUND(F8-C8,0)</f>
        <v>53900</v>
      </c>
      <c r="J8" s="12">
        <f>G8-D8</f>
        <v>-24810.179999999993</v>
      </c>
      <c r="K8" s="35">
        <f>H8-E8</f>
        <v>-1.0099999999999998</v>
      </c>
    </row>
    <row r="9" spans="1:11" ht="12.75">
      <c r="A9" s="16">
        <v>2</v>
      </c>
      <c r="B9" s="17" t="s">
        <v>44</v>
      </c>
      <c r="C9" s="19">
        <v>165126</v>
      </c>
      <c r="D9" s="11">
        <v>20613.47</v>
      </c>
      <c r="E9" s="34">
        <f aca="true" t="shared" si="0" ref="E9:E41">ROUND(D9*100/C9,2)</f>
        <v>12.48</v>
      </c>
      <c r="F9" s="19">
        <v>155694</v>
      </c>
      <c r="G9" s="11">
        <v>18193.79</v>
      </c>
      <c r="H9" s="34">
        <f aca="true" t="shared" si="1" ref="H9:H41">ROUND(G9*100/F9,2)</f>
        <v>11.69</v>
      </c>
      <c r="I9" s="36">
        <f aca="true" t="shared" si="2" ref="I9:I41">ROUND(F9-C9,0)</f>
        <v>-9432</v>
      </c>
      <c r="J9" s="20">
        <f aca="true" t="shared" si="3" ref="J9:K41">G9-D9</f>
        <v>-2419.6800000000003</v>
      </c>
      <c r="K9" s="37">
        <f t="shared" si="3"/>
        <v>-0.7900000000000009</v>
      </c>
    </row>
    <row r="10" spans="1:11" ht="12.75">
      <c r="A10" s="16">
        <v>3</v>
      </c>
      <c r="B10" s="17" t="s">
        <v>2</v>
      </c>
      <c r="C10" s="19">
        <v>183000</v>
      </c>
      <c r="D10" s="11">
        <v>23716.68</v>
      </c>
      <c r="E10" s="34">
        <f t="shared" si="0"/>
        <v>12.96</v>
      </c>
      <c r="F10" s="19">
        <v>172955</v>
      </c>
      <c r="G10" s="11">
        <v>23134.42</v>
      </c>
      <c r="H10" s="34">
        <f t="shared" si="1"/>
        <v>13.38</v>
      </c>
      <c r="I10" s="36">
        <f>ROUND(F10-C10,0)</f>
        <v>-10045</v>
      </c>
      <c r="J10" s="20">
        <f t="shared" si="3"/>
        <v>-582.260000000002</v>
      </c>
      <c r="K10" s="37">
        <f t="shared" si="3"/>
        <v>0.41999999999999993</v>
      </c>
    </row>
    <row r="11" spans="1:11" ht="12.75">
      <c r="A11" s="38">
        <v>4</v>
      </c>
      <c r="B11" s="39" t="s">
        <v>3</v>
      </c>
      <c r="C11" s="19">
        <v>149151</v>
      </c>
      <c r="D11" s="11">
        <v>17771.29</v>
      </c>
      <c r="E11" s="40">
        <f t="shared" si="0"/>
        <v>11.91</v>
      </c>
      <c r="F11" s="19">
        <v>160331</v>
      </c>
      <c r="G11" s="11">
        <v>20124.12</v>
      </c>
      <c r="H11" s="40">
        <f t="shared" si="1"/>
        <v>12.55</v>
      </c>
      <c r="I11" s="41">
        <f t="shared" si="2"/>
        <v>11180</v>
      </c>
      <c r="J11" s="42">
        <f t="shared" si="3"/>
        <v>2352.829999999998</v>
      </c>
      <c r="K11" s="37">
        <f t="shared" si="3"/>
        <v>0.6400000000000006</v>
      </c>
    </row>
    <row r="12" spans="1:11" ht="12.75">
      <c r="A12" s="38">
        <v>5</v>
      </c>
      <c r="B12" s="39" t="s">
        <v>4</v>
      </c>
      <c r="C12" s="19">
        <v>42976</v>
      </c>
      <c r="D12" s="11">
        <v>1908.52</v>
      </c>
      <c r="E12" s="40">
        <f t="shared" si="0"/>
        <v>4.44</v>
      </c>
      <c r="F12" s="19">
        <v>43912</v>
      </c>
      <c r="G12" s="11">
        <v>2889.53</v>
      </c>
      <c r="H12" s="40">
        <f t="shared" si="1"/>
        <v>6.58</v>
      </c>
      <c r="I12" s="41">
        <f t="shared" si="2"/>
        <v>936</v>
      </c>
      <c r="J12" s="42">
        <f t="shared" si="3"/>
        <v>981.0100000000002</v>
      </c>
      <c r="K12" s="37">
        <f t="shared" si="3"/>
        <v>2.1399999999999997</v>
      </c>
    </row>
    <row r="13" spans="1:11" ht="12.75">
      <c r="A13" s="16">
        <v>6</v>
      </c>
      <c r="B13" s="17" t="s">
        <v>5</v>
      </c>
      <c r="C13" s="19">
        <v>39195</v>
      </c>
      <c r="D13" s="11">
        <v>5265.26</v>
      </c>
      <c r="E13" s="34">
        <f t="shared" si="0"/>
        <v>13.43</v>
      </c>
      <c r="F13" s="19">
        <v>38443</v>
      </c>
      <c r="G13" s="11">
        <v>5716.83</v>
      </c>
      <c r="H13" s="34">
        <f t="shared" si="1"/>
        <v>14.87</v>
      </c>
      <c r="I13" s="36">
        <f t="shared" si="2"/>
        <v>-752</v>
      </c>
      <c r="J13" s="20">
        <f t="shared" si="3"/>
        <v>451.5699999999997</v>
      </c>
      <c r="K13" s="37">
        <f t="shared" si="3"/>
        <v>1.4399999999999995</v>
      </c>
    </row>
    <row r="14" spans="1:11" ht="12.75">
      <c r="A14" s="16">
        <v>7</v>
      </c>
      <c r="B14" s="17" t="s">
        <v>6</v>
      </c>
      <c r="C14" s="19">
        <v>206153</v>
      </c>
      <c r="D14" s="11">
        <v>32113.74</v>
      </c>
      <c r="E14" s="34">
        <f t="shared" si="0"/>
        <v>15.58</v>
      </c>
      <c r="F14" s="19">
        <v>218619</v>
      </c>
      <c r="G14" s="11">
        <v>32014.32</v>
      </c>
      <c r="H14" s="34">
        <f t="shared" si="1"/>
        <v>14.64</v>
      </c>
      <c r="I14" s="36">
        <f t="shared" si="2"/>
        <v>12466</v>
      </c>
      <c r="J14" s="20">
        <f t="shared" si="3"/>
        <v>-99.42000000000189</v>
      </c>
      <c r="K14" s="37">
        <f t="shared" si="3"/>
        <v>-0.9399999999999995</v>
      </c>
    </row>
    <row r="15" spans="1:11" ht="12.75">
      <c r="A15" s="38">
        <v>8</v>
      </c>
      <c r="B15" s="39" t="s">
        <v>7</v>
      </c>
      <c r="C15" s="19">
        <v>170426</v>
      </c>
      <c r="D15" s="11">
        <v>16554.99</v>
      </c>
      <c r="E15" s="40">
        <f t="shared" si="0"/>
        <v>9.71</v>
      </c>
      <c r="F15" s="19">
        <v>195856</v>
      </c>
      <c r="G15" s="11">
        <v>23637.03</v>
      </c>
      <c r="H15" s="40">
        <f t="shared" si="1"/>
        <v>12.07</v>
      </c>
      <c r="I15" s="41">
        <f t="shared" si="2"/>
        <v>25430</v>
      </c>
      <c r="J15" s="42">
        <f t="shared" si="3"/>
        <v>7082.039999999997</v>
      </c>
      <c r="K15" s="37">
        <f t="shared" si="3"/>
        <v>2.3599999999999994</v>
      </c>
    </row>
    <row r="16" spans="1:11" ht="12.75">
      <c r="A16" s="38">
        <v>9</v>
      </c>
      <c r="B16" s="39" t="s">
        <v>8</v>
      </c>
      <c r="C16" s="19">
        <v>14367</v>
      </c>
      <c r="D16" s="11">
        <v>1038.78</v>
      </c>
      <c r="E16" s="40">
        <f t="shared" si="0"/>
        <v>7.23</v>
      </c>
      <c r="F16" s="19">
        <v>13272</v>
      </c>
      <c r="G16" s="11">
        <v>1662.88</v>
      </c>
      <c r="H16" s="40">
        <f t="shared" si="1"/>
        <v>12.53</v>
      </c>
      <c r="I16" s="41">
        <f t="shared" si="2"/>
        <v>-1095</v>
      </c>
      <c r="J16" s="42">
        <f t="shared" si="3"/>
        <v>624.1000000000001</v>
      </c>
      <c r="K16" s="37">
        <f t="shared" si="3"/>
        <v>5.299999999999999</v>
      </c>
    </row>
    <row r="17" spans="1:11" ht="12.75">
      <c r="A17" s="16">
        <v>10</v>
      </c>
      <c r="B17" s="17" t="s">
        <v>9</v>
      </c>
      <c r="C17" s="19">
        <v>29728</v>
      </c>
      <c r="D17" s="11">
        <v>7224.83</v>
      </c>
      <c r="E17" s="34">
        <f t="shared" si="0"/>
        <v>24.3</v>
      </c>
      <c r="F17" s="19">
        <v>33160</v>
      </c>
      <c r="G17" s="11">
        <v>4887.56</v>
      </c>
      <c r="H17" s="34">
        <f t="shared" si="1"/>
        <v>14.74</v>
      </c>
      <c r="I17" s="36">
        <f>ROUND(F17-C17,0)</f>
        <v>3432</v>
      </c>
      <c r="J17" s="20">
        <f t="shared" si="3"/>
        <v>-2337.2699999999995</v>
      </c>
      <c r="K17" s="37">
        <f t="shared" si="3"/>
        <v>-9.56</v>
      </c>
    </row>
    <row r="18" spans="1:11" ht="12.75">
      <c r="A18" s="16">
        <v>11</v>
      </c>
      <c r="B18" s="17" t="s">
        <v>10</v>
      </c>
      <c r="C18" s="19">
        <v>24483</v>
      </c>
      <c r="D18" s="11">
        <v>2492.76</v>
      </c>
      <c r="E18" s="34">
        <f t="shared" si="0"/>
        <v>10.18</v>
      </c>
      <c r="F18" s="19">
        <v>25981</v>
      </c>
      <c r="G18" s="11">
        <v>2981.66</v>
      </c>
      <c r="H18" s="34">
        <f t="shared" si="1"/>
        <v>11.48</v>
      </c>
      <c r="I18" s="36">
        <f t="shared" si="2"/>
        <v>1498</v>
      </c>
      <c r="J18" s="20">
        <f t="shared" si="3"/>
        <v>488.89999999999964</v>
      </c>
      <c r="K18" s="37">
        <f t="shared" si="3"/>
        <v>1.3000000000000007</v>
      </c>
    </row>
    <row r="19" spans="1:11" ht="12.75">
      <c r="A19" s="16">
        <v>12</v>
      </c>
      <c r="B19" s="17" t="s">
        <v>11</v>
      </c>
      <c r="C19" s="19">
        <v>95396</v>
      </c>
      <c r="D19" s="11">
        <v>11380.11</v>
      </c>
      <c r="E19" s="34">
        <f t="shared" si="0"/>
        <v>11.93</v>
      </c>
      <c r="F19" s="19">
        <v>98865</v>
      </c>
      <c r="G19" s="11">
        <v>10159.43</v>
      </c>
      <c r="H19" s="34">
        <f t="shared" si="1"/>
        <v>10.28</v>
      </c>
      <c r="I19" s="36">
        <f t="shared" si="2"/>
        <v>3469</v>
      </c>
      <c r="J19" s="20">
        <f t="shared" si="3"/>
        <v>-1220.6800000000003</v>
      </c>
      <c r="K19" s="37">
        <f t="shared" si="3"/>
        <v>-1.6500000000000004</v>
      </c>
    </row>
    <row r="20" spans="1:11" ht="12.75">
      <c r="A20" s="38">
        <v>13</v>
      </c>
      <c r="B20" s="39" t="s">
        <v>12</v>
      </c>
      <c r="C20" s="19">
        <v>22269</v>
      </c>
      <c r="D20" s="11">
        <v>2626.72</v>
      </c>
      <c r="E20" s="40">
        <f t="shared" si="0"/>
        <v>11.8</v>
      </c>
      <c r="F20" s="19">
        <v>21057</v>
      </c>
      <c r="G20" s="11">
        <v>3018.28</v>
      </c>
      <c r="H20" s="40">
        <f t="shared" si="1"/>
        <v>14.33</v>
      </c>
      <c r="I20" s="41">
        <f t="shared" si="2"/>
        <v>-1212</v>
      </c>
      <c r="J20" s="42">
        <f t="shared" si="3"/>
        <v>391.5600000000004</v>
      </c>
      <c r="K20" s="37">
        <f t="shared" si="3"/>
        <v>2.5299999999999994</v>
      </c>
    </row>
    <row r="21" spans="1:11" ht="12.75">
      <c r="A21" s="16">
        <v>14</v>
      </c>
      <c r="B21" s="17" t="s">
        <v>13</v>
      </c>
      <c r="C21" s="19">
        <v>125210</v>
      </c>
      <c r="D21" s="11">
        <v>15077.46</v>
      </c>
      <c r="E21" s="34">
        <f t="shared" si="0"/>
        <v>12.04</v>
      </c>
      <c r="F21" s="19">
        <v>138435</v>
      </c>
      <c r="G21" s="11">
        <v>17116.11</v>
      </c>
      <c r="H21" s="34">
        <f t="shared" si="1"/>
        <v>12.36</v>
      </c>
      <c r="I21" s="36">
        <f t="shared" si="2"/>
        <v>13225</v>
      </c>
      <c r="J21" s="20">
        <f t="shared" si="3"/>
        <v>2038.6500000000015</v>
      </c>
      <c r="K21" s="37">
        <f t="shared" si="3"/>
        <v>0.3200000000000003</v>
      </c>
    </row>
    <row r="22" spans="1:11" ht="12.75">
      <c r="A22" s="16">
        <v>15</v>
      </c>
      <c r="B22" s="17" t="s">
        <v>14</v>
      </c>
      <c r="C22" s="19">
        <v>24691</v>
      </c>
      <c r="D22" s="11">
        <v>3196.38</v>
      </c>
      <c r="E22" s="34">
        <f t="shared" si="0"/>
        <v>12.95</v>
      </c>
      <c r="F22" s="19">
        <v>24817</v>
      </c>
      <c r="G22" s="11">
        <v>2450.28</v>
      </c>
      <c r="H22" s="34">
        <f t="shared" si="1"/>
        <v>9.87</v>
      </c>
      <c r="I22" s="36">
        <f t="shared" si="2"/>
        <v>126</v>
      </c>
      <c r="J22" s="20">
        <f t="shared" si="3"/>
        <v>-746.0999999999999</v>
      </c>
      <c r="K22" s="37">
        <f t="shared" si="3"/>
        <v>-3.08</v>
      </c>
    </row>
    <row r="23" spans="1:11" ht="12.75">
      <c r="A23" s="16">
        <v>16</v>
      </c>
      <c r="B23" s="17" t="s">
        <v>15</v>
      </c>
      <c r="C23" s="19">
        <v>57995</v>
      </c>
      <c r="D23" s="11">
        <v>7867.78</v>
      </c>
      <c r="E23" s="34">
        <f t="shared" si="0"/>
        <v>13.57</v>
      </c>
      <c r="F23" s="19">
        <v>60865</v>
      </c>
      <c r="G23" s="11">
        <v>8709.28</v>
      </c>
      <c r="H23" s="34">
        <f t="shared" si="1"/>
        <v>14.31</v>
      </c>
      <c r="I23" s="36">
        <f t="shared" si="2"/>
        <v>2870</v>
      </c>
      <c r="J23" s="20">
        <f t="shared" si="3"/>
        <v>841.5000000000009</v>
      </c>
      <c r="K23" s="37">
        <f t="shared" si="3"/>
        <v>0.7400000000000002</v>
      </c>
    </row>
    <row r="24" spans="1:11" ht="12.75">
      <c r="A24" s="38">
        <v>17</v>
      </c>
      <c r="B24" s="39" t="s">
        <v>16</v>
      </c>
      <c r="C24" s="19">
        <v>27313</v>
      </c>
      <c r="D24" s="11">
        <v>4166.29</v>
      </c>
      <c r="E24" s="40">
        <f t="shared" si="0"/>
        <v>15.25</v>
      </c>
      <c r="F24" s="19">
        <v>24735</v>
      </c>
      <c r="G24" s="11">
        <v>5445.29</v>
      </c>
      <c r="H24" s="40">
        <f t="shared" si="1"/>
        <v>22.01</v>
      </c>
      <c r="I24" s="41">
        <f t="shared" si="2"/>
        <v>-2578</v>
      </c>
      <c r="J24" s="42">
        <f t="shared" si="3"/>
        <v>1279</v>
      </c>
      <c r="K24" s="37">
        <f t="shared" si="3"/>
        <v>6.760000000000002</v>
      </c>
    </row>
    <row r="25" spans="1:11" ht="12.75">
      <c r="A25" s="38">
        <v>18</v>
      </c>
      <c r="B25" s="39" t="s">
        <v>17</v>
      </c>
      <c r="C25" s="19">
        <v>33633</v>
      </c>
      <c r="D25" s="11">
        <v>4333.22</v>
      </c>
      <c r="E25" s="40">
        <f t="shared" si="0"/>
        <v>12.88</v>
      </c>
      <c r="F25" s="19">
        <v>36484</v>
      </c>
      <c r="G25" s="11">
        <v>5189.41</v>
      </c>
      <c r="H25" s="40">
        <f t="shared" si="1"/>
        <v>14.22</v>
      </c>
      <c r="I25" s="41">
        <f t="shared" si="2"/>
        <v>2851</v>
      </c>
      <c r="J25" s="42">
        <f t="shared" si="3"/>
        <v>856.1899999999996</v>
      </c>
      <c r="K25" s="37">
        <f t="shared" si="3"/>
        <v>1.3399999999999999</v>
      </c>
    </row>
    <row r="26" spans="1:11" ht="12.75">
      <c r="A26" s="38">
        <v>19</v>
      </c>
      <c r="B26" s="39" t="s">
        <v>18</v>
      </c>
      <c r="C26" s="19">
        <v>18778</v>
      </c>
      <c r="D26" s="11">
        <v>1106.08</v>
      </c>
      <c r="E26" s="40">
        <f t="shared" si="0"/>
        <v>5.89</v>
      </c>
      <c r="F26" s="19">
        <v>19474</v>
      </c>
      <c r="G26" s="11">
        <v>2260.53</v>
      </c>
      <c r="H26" s="40">
        <f t="shared" si="1"/>
        <v>11.61</v>
      </c>
      <c r="I26" s="41">
        <f t="shared" si="2"/>
        <v>696</v>
      </c>
      <c r="J26" s="42">
        <f t="shared" si="3"/>
        <v>1154.4500000000003</v>
      </c>
      <c r="K26" s="37">
        <f t="shared" si="3"/>
        <v>5.72</v>
      </c>
    </row>
    <row r="27" spans="1:11" ht="12.75">
      <c r="A27" s="16">
        <v>20</v>
      </c>
      <c r="B27" s="17" t="s">
        <v>19</v>
      </c>
      <c r="C27" s="19">
        <v>31757</v>
      </c>
      <c r="D27" s="11">
        <v>2567.93</v>
      </c>
      <c r="E27" s="34">
        <f t="shared" si="0"/>
        <v>8.09</v>
      </c>
      <c r="F27" s="19">
        <v>31015</v>
      </c>
      <c r="G27" s="11">
        <v>2861.92</v>
      </c>
      <c r="H27" s="34">
        <f t="shared" si="1"/>
        <v>9.23</v>
      </c>
      <c r="I27" s="36">
        <f t="shared" si="2"/>
        <v>-742</v>
      </c>
      <c r="J27" s="20">
        <f t="shared" si="3"/>
        <v>293.99000000000024</v>
      </c>
      <c r="K27" s="37">
        <f t="shared" si="3"/>
        <v>1.1400000000000006</v>
      </c>
    </row>
    <row r="28" spans="1:11" ht="12.75">
      <c r="A28" s="16">
        <v>21</v>
      </c>
      <c r="B28" s="17" t="s">
        <v>20</v>
      </c>
      <c r="C28" s="19">
        <v>41296</v>
      </c>
      <c r="D28" s="11">
        <v>6727.45</v>
      </c>
      <c r="E28" s="34">
        <f t="shared" si="0"/>
        <v>16.29</v>
      </c>
      <c r="F28" s="19">
        <v>41091</v>
      </c>
      <c r="G28" s="11">
        <v>5744.66</v>
      </c>
      <c r="H28" s="34">
        <f t="shared" si="1"/>
        <v>13.98</v>
      </c>
      <c r="I28" s="36">
        <f t="shared" si="2"/>
        <v>-205</v>
      </c>
      <c r="J28" s="20">
        <f t="shared" si="3"/>
        <v>-982.79</v>
      </c>
      <c r="K28" s="37">
        <f t="shared" si="3"/>
        <v>-2.3099999999999987</v>
      </c>
    </row>
    <row r="29" spans="1:11" ht="12.75">
      <c r="A29" s="38">
        <v>22</v>
      </c>
      <c r="B29" s="39" t="s">
        <v>21</v>
      </c>
      <c r="C29" s="19">
        <v>10651</v>
      </c>
      <c r="D29" s="11">
        <v>2359.47</v>
      </c>
      <c r="E29" s="40">
        <f t="shared" si="0"/>
        <v>22.15</v>
      </c>
      <c r="F29" s="19">
        <v>10954</v>
      </c>
      <c r="G29" s="11">
        <v>1383.47</v>
      </c>
      <c r="H29" s="40">
        <f t="shared" si="1"/>
        <v>12.63</v>
      </c>
      <c r="I29" s="41">
        <f t="shared" si="2"/>
        <v>303</v>
      </c>
      <c r="J29" s="42">
        <f t="shared" si="3"/>
        <v>-975.9999999999998</v>
      </c>
      <c r="K29" s="37">
        <f t="shared" si="3"/>
        <v>-9.519999999999998</v>
      </c>
    </row>
    <row r="30" spans="1:11" ht="12.75">
      <c r="A30" s="38">
        <v>23</v>
      </c>
      <c r="B30" s="39" t="s">
        <v>22</v>
      </c>
      <c r="C30" s="19">
        <v>57314</v>
      </c>
      <c r="D30" s="11">
        <v>10761.58</v>
      </c>
      <c r="E30" s="40">
        <f t="shared" si="0"/>
        <v>18.78</v>
      </c>
      <c r="F30" s="19">
        <v>59181</v>
      </c>
      <c r="G30" s="11">
        <v>8775.2</v>
      </c>
      <c r="H30" s="40">
        <f t="shared" si="1"/>
        <v>14.83</v>
      </c>
      <c r="I30" s="41">
        <f t="shared" si="2"/>
        <v>1867</v>
      </c>
      <c r="J30" s="42">
        <f t="shared" si="3"/>
        <v>-1986.3799999999992</v>
      </c>
      <c r="K30" s="37">
        <f t="shared" si="3"/>
        <v>-3.950000000000001</v>
      </c>
    </row>
    <row r="31" spans="1:11" ht="12.75">
      <c r="A31" s="16">
        <v>24</v>
      </c>
      <c r="B31" s="17" t="s">
        <v>23</v>
      </c>
      <c r="C31" s="19">
        <v>123651</v>
      </c>
      <c r="D31" s="11">
        <v>11712.14</v>
      </c>
      <c r="E31" s="34">
        <f t="shared" si="0"/>
        <v>9.47</v>
      </c>
      <c r="F31" s="19">
        <v>108490</v>
      </c>
      <c r="G31" s="11">
        <v>14628.19</v>
      </c>
      <c r="H31" s="34">
        <f t="shared" si="1"/>
        <v>13.48</v>
      </c>
      <c r="I31" s="36">
        <f t="shared" si="2"/>
        <v>-15161</v>
      </c>
      <c r="J31" s="20">
        <f t="shared" si="3"/>
        <v>2916.050000000001</v>
      </c>
      <c r="K31" s="37">
        <f t="shared" si="3"/>
        <v>4.01</v>
      </c>
    </row>
    <row r="32" spans="1:11" ht="12.75">
      <c r="A32" s="38">
        <v>25</v>
      </c>
      <c r="B32" s="39" t="s">
        <v>24</v>
      </c>
      <c r="C32" s="19">
        <v>18533</v>
      </c>
      <c r="D32" s="11">
        <v>2405.75</v>
      </c>
      <c r="E32" s="40">
        <f t="shared" si="0"/>
        <v>12.98</v>
      </c>
      <c r="F32" s="19">
        <v>23958</v>
      </c>
      <c r="G32" s="11">
        <v>3632.02</v>
      </c>
      <c r="H32" s="40">
        <f t="shared" si="1"/>
        <v>15.16</v>
      </c>
      <c r="I32" s="41">
        <f t="shared" si="2"/>
        <v>5425</v>
      </c>
      <c r="J32" s="42">
        <f t="shared" si="3"/>
        <v>1226.27</v>
      </c>
      <c r="K32" s="37">
        <f t="shared" si="3"/>
        <v>2.1799999999999997</v>
      </c>
    </row>
    <row r="33" spans="1:11" ht="12.75">
      <c r="A33" s="16">
        <v>26</v>
      </c>
      <c r="B33" s="17" t="s">
        <v>25</v>
      </c>
      <c r="C33" s="19">
        <v>49090</v>
      </c>
      <c r="D33" s="11">
        <v>6862.67</v>
      </c>
      <c r="E33" s="34">
        <f t="shared" si="0"/>
        <v>13.98</v>
      </c>
      <c r="F33" s="19">
        <v>49052</v>
      </c>
      <c r="G33" s="11">
        <v>5722.53</v>
      </c>
      <c r="H33" s="34">
        <f t="shared" si="1"/>
        <v>11.67</v>
      </c>
      <c r="I33" s="36">
        <f t="shared" si="2"/>
        <v>-38</v>
      </c>
      <c r="J33" s="20">
        <f t="shared" si="3"/>
        <v>-1140.1400000000003</v>
      </c>
      <c r="K33" s="37">
        <f t="shared" si="3"/>
        <v>-2.3100000000000005</v>
      </c>
    </row>
    <row r="34" spans="1:11" ht="12.75">
      <c r="A34" s="16">
        <v>27</v>
      </c>
      <c r="B34" s="17" t="s">
        <v>26</v>
      </c>
      <c r="C34" s="19">
        <v>24825</v>
      </c>
      <c r="D34" s="11">
        <v>5292.91</v>
      </c>
      <c r="E34" s="34">
        <f t="shared" si="0"/>
        <v>21.32</v>
      </c>
      <c r="F34" s="19">
        <v>27251</v>
      </c>
      <c r="G34" s="11">
        <v>5479.58</v>
      </c>
      <c r="H34" s="34">
        <f t="shared" si="1"/>
        <v>20.11</v>
      </c>
      <c r="I34" s="36">
        <f t="shared" si="2"/>
        <v>2426</v>
      </c>
      <c r="J34" s="20">
        <f t="shared" si="3"/>
        <v>186.67000000000007</v>
      </c>
      <c r="K34" s="37">
        <f t="shared" si="3"/>
        <v>-1.2100000000000009</v>
      </c>
    </row>
    <row r="35" spans="1:11" ht="12.75">
      <c r="A35" s="16">
        <v>28</v>
      </c>
      <c r="B35" s="17" t="s">
        <v>27</v>
      </c>
      <c r="C35" s="19">
        <v>31654</v>
      </c>
      <c r="D35" s="11">
        <v>4745.05</v>
      </c>
      <c r="E35" s="34">
        <f t="shared" si="0"/>
        <v>14.99</v>
      </c>
      <c r="F35" s="19">
        <v>28532</v>
      </c>
      <c r="G35" s="11">
        <v>5332.1</v>
      </c>
      <c r="H35" s="34">
        <f t="shared" si="1"/>
        <v>18.69</v>
      </c>
      <c r="I35" s="36">
        <f t="shared" si="2"/>
        <v>-3122</v>
      </c>
      <c r="J35" s="20">
        <f t="shared" si="3"/>
        <v>587.0500000000002</v>
      </c>
      <c r="K35" s="37">
        <f t="shared" si="3"/>
        <v>3.700000000000001</v>
      </c>
    </row>
    <row r="36" spans="1:11" ht="12.75">
      <c r="A36" s="38">
        <v>29</v>
      </c>
      <c r="B36" s="39" t="s">
        <v>28</v>
      </c>
      <c r="C36" s="19">
        <v>67926</v>
      </c>
      <c r="D36" s="11">
        <v>8154.14</v>
      </c>
      <c r="E36" s="40">
        <f t="shared" si="0"/>
        <v>12</v>
      </c>
      <c r="F36" s="19">
        <v>72795</v>
      </c>
      <c r="G36" s="11">
        <v>8060</v>
      </c>
      <c r="H36" s="40">
        <f t="shared" si="1"/>
        <v>11.07</v>
      </c>
      <c r="I36" s="41">
        <f t="shared" si="2"/>
        <v>4869</v>
      </c>
      <c r="J36" s="42">
        <f t="shared" si="3"/>
        <v>-94.14000000000033</v>
      </c>
      <c r="K36" s="37">
        <f t="shared" si="3"/>
        <v>-0.9299999999999997</v>
      </c>
    </row>
    <row r="37" spans="1:11" ht="12.75">
      <c r="A37" s="38">
        <v>30</v>
      </c>
      <c r="B37" s="39" t="s">
        <v>29</v>
      </c>
      <c r="C37" s="19">
        <v>123294</v>
      </c>
      <c r="D37" s="11">
        <v>14081.13</v>
      </c>
      <c r="E37" s="40">
        <f t="shared" si="0"/>
        <v>11.42</v>
      </c>
      <c r="F37" s="19">
        <v>119594</v>
      </c>
      <c r="G37" s="11">
        <v>14560.32</v>
      </c>
      <c r="H37" s="40">
        <f t="shared" si="1"/>
        <v>12.17</v>
      </c>
      <c r="I37" s="41">
        <f t="shared" si="2"/>
        <v>-3700</v>
      </c>
      <c r="J37" s="42">
        <f t="shared" si="3"/>
        <v>479.1900000000005</v>
      </c>
      <c r="K37" s="37">
        <f t="shared" si="3"/>
        <v>0.75</v>
      </c>
    </row>
    <row r="38" spans="1:11" ht="12.75">
      <c r="A38" s="38">
        <v>31</v>
      </c>
      <c r="B38" s="39" t="s">
        <v>30</v>
      </c>
      <c r="C38" s="19">
        <v>137300</v>
      </c>
      <c r="D38" s="11">
        <v>18992.37</v>
      </c>
      <c r="E38" s="40">
        <f t="shared" si="0"/>
        <v>13.83</v>
      </c>
      <c r="F38" s="19">
        <v>134741</v>
      </c>
      <c r="G38" s="11">
        <v>16386.27</v>
      </c>
      <c r="H38" s="40">
        <f t="shared" si="1"/>
        <v>12.16</v>
      </c>
      <c r="I38" s="41">
        <f t="shared" si="2"/>
        <v>-2559</v>
      </c>
      <c r="J38" s="42">
        <f t="shared" si="3"/>
        <v>-2606.0999999999985</v>
      </c>
      <c r="K38" s="37">
        <f t="shared" si="3"/>
        <v>-1.67</v>
      </c>
    </row>
    <row r="39" spans="1:11" ht="12.75">
      <c r="A39" s="38">
        <v>32</v>
      </c>
      <c r="B39" s="39" t="s">
        <v>31</v>
      </c>
      <c r="C39" s="19">
        <v>86431</v>
      </c>
      <c r="D39" s="11">
        <v>12513.07</v>
      </c>
      <c r="E39" s="40">
        <f t="shared" si="0"/>
        <v>14.48</v>
      </c>
      <c r="F39" s="19">
        <v>85656</v>
      </c>
      <c r="G39" s="11">
        <v>9989.77</v>
      </c>
      <c r="H39" s="40">
        <f t="shared" si="1"/>
        <v>11.66</v>
      </c>
      <c r="I39" s="41">
        <f t="shared" si="2"/>
        <v>-775</v>
      </c>
      <c r="J39" s="42">
        <f t="shared" si="3"/>
        <v>-2523.2999999999993</v>
      </c>
      <c r="K39" s="37">
        <f t="shared" si="3"/>
        <v>-2.8200000000000003</v>
      </c>
    </row>
    <row r="40" spans="1:11" ht="13.5" thickBot="1">
      <c r="A40" s="38">
        <v>33</v>
      </c>
      <c r="B40" s="43" t="s">
        <v>32</v>
      </c>
      <c r="C40" s="25">
        <v>51677</v>
      </c>
      <c r="D40" s="11">
        <v>6785.25</v>
      </c>
      <c r="E40" s="44">
        <f t="shared" si="0"/>
        <v>13.13</v>
      </c>
      <c r="F40" s="25">
        <v>45595</v>
      </c>
      <c r="G40" s="11">
        <v>6165.01</v>
      </c>
      <c r="H40" s="44">
        <f t="shared" si="1"/>
        <v>13.52</v>
      </c>
      <c r="I40" s="45">
        <f t="shared" si="2"/>
        <v>-6082</v>
      </c>
      <c r="J40" s="46">
        <f t="shared" si="3"/>
        <v>-620.2399999999998</v>
      </c>
      <c r="K40" s="47">
        <f t="shared" si="3"/>
        <v>0.3899999999999988</v>
      </c>
    </row>
    <row r="41" spans="1:11" ht="16.5" thickBot="1">
      <c r="A41" s="48"/>
      <c r="B41" s="49" t="s">
        <v>33</v>
      </c>
      <c r="C41" s="50">
        <f>SUM(C8:C40)</f>
        <v>5431501</v>
      </c>
      <c r="D41" s="50">
        <f>SUM(D8:D40)</f>
        <v>727929.94</v>
      </c>
      <c r="E41" s="31">
        <f t="shared" si="0"/>
        <v>13.4</v>
      </c>
      <c r="F41" s="50">
        <f>SUM(F8:F40)</f>
        <v>5520972</v>
      </c>
      <c r="G41" s="50">
        <f>SUM(G8:G40)</f>
        <v>709016.2800000003</v>
      </c>
      <c r="H41" s="31">
        <f t="shared" si="1"/>
        <v>12.84</v>
      </c>
      <c r="I41" s="50">
        <f t="shared" si="2"/>
        <v>89471</v>
      </c>
      <c r="J41" s="50">
        <f>G41-D41</f>
        <v>-18913.659999999683</v>
      </c>
      <c r="K41" s="31">
        <f t="shared" si="3"/>
        <v>-0.5600000000000005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2016-03-28T05:26:28Z</cp:lastPrinted>
  <dcterms:created xsi:type="dcterms:W3CDTF">2005-05-17T11:24:02Z</dcterms:created>
  <dcterms:modified xsi:type="dcterms:W3CDTF">2016-03-28T05:26:32Z</dcterms:modified>
  <cp:category/>
  <cp:version/>
  <cp:contentType/>
  <cp:contentStatus/>
</cp:coreProperties>
</file>